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tdel_02\__О_Животноводства\_____________СВОДКА по молоку не трогать\СВОДКИ ПО ДАТЕ\2025\4. Апрель\"/>
    </mc:Choice>
  </mc:AlternateContent>
  <bookViews>
    <workbookView xWindow="0" yWindow="0" windowWidth="28800" windowHeight="12435"/>
  </bookViews>
  <sheets>
    <sheet name="Сгруппированный" sheetId="1" r:id="rId1"/>
  </sheets>
  <externalReferences>
    <externalReference r:id="rId2"/>
  </externalReferences>
  <definedNames>
    <definedName name="Z_77C8D547_F0D3_4B7A_94A2_94B6358D7709_.wvu.Cols" localSheetId="0" hidden="1">Сгруппированный!#REF!</definedName>
    <definedName name="Z_77C8D547_F0D3_4B7A_94A2_94B6358D7709_.wvu.PrintArea" localSheetId="0" hidden="1">Сгруппированный!$A$1:$L$58</definedName>
    <definedName name="Z_77C8D547_F0D3_4B7A_94A2_94B6358D7709_.wvu.Rows" localSheetId="0" hidden="1">Сгруппированный!$1:$1</definedName>
    <definedName name="Z_89A73F7A_C89E_4527_AEEB_D06379023611_.wvu.Cols" localSheetId="0" hidden="1">Сгруппированный!#REF!</definedName>
    <definedName name="Z_89A73F7A_C89E_4527_AEEB_D06379023611_.wvu.PrintArea" localSheetId="0" hidden="1">Сгруппированный!$A$1:$L$58</definedName>
    <definedName name="Z_89A73F7A_C89E_4527_AEEB_D06379023611_.wvu.Rows" localSheetId="0" hidden="1">Сгруппированный!$1:$1</definedName>
    <definedName name="_xlnm.Print_Area" localSheetId="0">Сгруппированный!$A$2:$L$57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N47" i="1"/>
  <c r="M47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O45" i="1" s="1"/>
  <c r="N39" i="1"/>
  <c r="N45" i="1" s="1"/>
  <c r="M39" i="1"/>
  <c r="M45" i="1" s="1"/>
  <c r="O37" i="1"/>
  <c r="N37" i="1"/>
  <c r="M37" i="1"/>
  <c r="O36" i="1"/>
  <c r="N36" i="1"/>
  <c r="M36" i="1"/>
  <c r="O35" i="1"/>
  <c r="O38" i="1" s="1"/>
  <c r="N35" i="1"/>
  <c r="N38" i="1" s="1"/>
  <c r="M35" i="1"/>
  <c r="M38" i="1" s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O34" i="1" s="1"/>
  <c r="N28" i="1"/>
  <c r="N34" i="1" s="1"/>
  <c r="M28" i="1"/>
  <c r="M34" i="1" s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N27" i="1" s="1"/>
  <c r="M21" i="1"/>
  <c r="O20" i="1"/>
  <c r="O27" i="1" s="1"/>
  <c r="N20" i="1"/>
  <c r="M20" i="1"/>
  <c r="M27" i="1" s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O19" i="1" s="1"/>
  <c r="N10" i="1"/>
  <c r="N19" i="1" s="1"/>
  <c r="M10" i="1"/>
  <c r="M19" i="1" s="1"/>
  <c r="N7" i="1"/>
</calcChain>
</file>

<file path=xl/sharedStrings.xml><?xml version="1.0" encoding="utf-8"?>
<sst xmlns="http://schemas.openxmlformats.org/spreadsheetml/2006/main" count="81" uniqueCount="73">
  <si>
    <t>ОПЕРАТИВНАЯ ИНФОРМАЦИЯ О НАДОЕ МОЛОКА В КРАСНОЯРСКОМ КРАЕ ПО СОСТОЯНИЮ НА</t>
  </si>
  <si>
    <t>Наименование районов (округов)</t>
  </si>
  <si>
    <t>Суточный валовый надой</t>
  </si>
  <si>
    <t>Количество молочных  коров</t>
  </si>
  <si>
    <t>Ср.суточный удой на корову</t>
  </si>
  <si>
    <t>Реализация молока в зачете на переработку (данные на понедельник текущей недели)</t>
  </si>
  <si>
    <t>Пред,</t>
  </si>
  <si>
    <t>Дойных</t>
  </si>
  <si>
    <t xml:space="preserve">Вал. Надой </t>
  </si>
  <si>
    <t>2025 год</t>
  </si>
  <si>
    <t>+/-к пред дню</t>
  </si>
  <si>
    <t>2024 год</t>
  </si>
  <si>
    <t>+/- к пред дню</t>
  </si>
  <si>
    <t>валовый надой</t>
  </si>
  <si>
    <t>сут.удой</t>
  </si>
  <si>
    <t>день</t>
  </si>
  <si>
    <t>коров</t>
  </si>
  <si>
    <t>тонн</t>
  </si>
  <si>
    <t>голов</t>
  </si>
  <si>
    <t>килограммов</t>
  </si>
  <si>
    <t>кг</t>
  </si>
  <si>
    <t>Абанский район</t>
  </si>
  <si>
    <t>Канский район</t>
  </si>
  <si>
    <t>Дзержинский район</t>
  </si>
  <si>
    <t>Иланский муниципальный округ</t>
  </si>
  <si>
    <t>Нижнеингашский район</t>
  </si>
  <si>
    <t>Ирбейский район</t>
  </si>
  <si>
    <t>Рыбинский район</t>
  </si>
  <si>
    <t>Саянский район</t>
  </si>
  <si>
    <t>Уярский район</t>
  </si>
  <si>
    <t>Итого по Восточной зоне</t>
  </si>
  <si>
    <t>Ачинский район</t>
  </si>
  <si>
    <t>Боготольский муниципальный округ</t>
  </si>
  <si>
    <t>Тюхтетский муниципальный округ</t>
  </si>
  <si>
    <t>Назаровский район</t>
  </si>
  <si>
    <t>Ужурский район</t>
  </si>
  <si>
    <t>Шарыповский муниципальный округ</t>
  </si>
  <si>
    <t>Новоселовский муниципальный округ</t>
  </si>
  <si>
    <t>Итого по Западной зоне</t>
  </si>
  <si>
    <t>Большемуртинский район</t>
  </si>
  <si>
    <t>Балахтинский район</t>
  </si>
  <si>
    <t>Сухобузимский район</t>
  </si>
  <si>
    <t>Емельяновский район</t>
  </si>
  <si>
    <t>Березовский район</t>
  </si>
  <si>
    <t>Манский район</t>
  </si>
  <si>
    <t>Итого по Центральной зоне</t>
  </si>
  <si>
    <t>Енисейский район</t>
  </si>
  <si>
    <t>Казачинский район</t>
  </si>
  <si>
    <t>Пировский муниципальный округ</t>
  </si>
  <si>
    <t>Итого по Северной зоне</t>
  </si>
  <si>
    <t>Ермаковский район</t>
  </si>
  <si>
    <t>Шушенский район</t>
  </si>
  <si>
    <t>Минусинский район</t>
  </si>
  <si>
    <t>Идринский район</t>
  </si>
  <si>
    <t>Курагинский район</t>
  </si>
  <si>
    <t>Краснотуранский район</t>
  </si>
  <si>
    <t>Итого по Южной зоне</t>
  </si>
  <si>
    <t>Итого по краю</t>
  </si>
  <si>
    <t>Основные показатели отрасли скотоводства по сельскохозяйственным предприятиям за 3 года</t>
  </si>
  <si>
    <t>Показатели</t>
  </si>
  <si>
    <t>Произведено молока</t>
  </si>
  <si>
    <t>Количество молочных  коров, голов</t>
  </si>
  <si>
    <t>за сутки</t>
  </si>
  <si>
    <t>с начала года</t>
  </si>
  <si>
    <t>год</t>
  </si>
  <si>
    <t>+/- 2025/2024, тонн</t>
  </si>
  <si>
    <t>всего</t>
  </si>
  <si>
    <t>Разница к 2024 году +/-</t>
  </si>
  <si>
    <t>на 1 апреля</t>
  </si>
  <si>
    <t xml:space="preserve"> на 23 апреля</t>
  </si>
  <si>
    <t>2025 г</t>
  </si>
  <si>
    <t>2024 г</t>
  </si>
  <si>
    <t>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</si>
</sst>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0.0;[Red]0.0"/>
    <numFmt numFmtId="166" formatCode="#,##0.0"/>
    <numFmt numFmtId="167" formatCode="#,##0.0_р_."/>
    <numFmt numFmtId="168" formatCode="_-* #,##0.00_р_._-;\-* #,##0.00_р_._-;_-* &quot;-&quot;??_р_._-;_-@_-"/>
    <numFmt numFmtId="169" formatCode="#,##0.0_ ;\-#,##0.0\ "/>
    <numFmt numFmtId="170" formatCode="#,##0_ ;\-#,##0\ "/>
    <numFmt numFmtId="171" formatCode="#,##0_р_."/>
    <numFmt numFmtId="172" formatCode="_-* #,##0.0_р_._-;\-* #,##0.0_р_._-;_-* &quot;-&quot;??_р_.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8" fontId="1" fillId="0" borderId="0" applyFont="0" applyFill="0" applyBorder="0" applyAlignment="0" applyProtection="0"/>
  </cellStyleXfs>
  <cellXfs count="130">
    <xf numFmtId="0" fontId="0" fillId="0" borderId="0" xfId="0"/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14" fontId="5" fillId="2" borderId="0" xfId="0" applyNumberFormat="1" applyFont="1" applyFill="1" applyBorder="1" applyAlignment="1">
      <alignment horizontal="left" vertical="center"/>
    </xf>
    <xf numFmtId="14" fontId="5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/>
    </xf>
    <xf numFmtId="1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vertical="center"/>
    </xf>
    <xf numFmtId="164" fontId="5" fillId="3" borderId="9" xfId="0" applyNumberFormat="1" applyFont="1" applyFill="1" applyBorder="1" applyAlignment="1">
      <alignment vertical="center"/>
    </xf>
    <xf numFmtId="164" fontId="5" fillId="3" borderId="5" xfId="0" applyNumberFormat="1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/>
    </xf>
    <xf numFmtId="164" fontId="5" fillId="3" borderId="9" xfId="0" applyNumberFormat="1" applyFont="1" applyFill="1" applyBorder="1" applyAlignment="1">
      <alignment horizontal="left" vertical="center"/>
    </xf>
    <xf numFmtId="166" fontId="5" fillId="3" borderId="9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/>
    <xf numFmtId="164" fontId="4" fillId="0" borderId="7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9" fontId="4" fillId="0" borderId="3" xfId="1" applyNumberFormat="1" applyFont="1" applyBorder="1" applyAlignment="1">
      <alignment horizontal="center" vertical="center"/>
    </xf>
    <xf numFmtId="169" fontId="4" fillId="0" borderId="5" xfId="1" applyNumberFormat="1" applyFont="1" applyBorder="1" applyAlignment="1">
      <alignment horizontal="center" vertical="center"/>
    </xf>
    <xf numFmtId="169" fontId="4" fillId="0" borderId="3" xfId="1" applyNumberFormat="1" applyFont="1" applyBorder="1" applyAlignment="1">
      <alignment vertical="center" wrapText="1"/>
    </xf>
    <xf numFmtId="169" fontId="4" fillId="0" borderId="5" xfId="1" applyNumberFormat="1" applyFont="1" applyBorder="1" applyAlignment="1">
      <alignment vertical="center" wrapText="1"/>
    </xf>
    <xf numFmtId="170" fontId="4" fillId="0" borderId="3" xfId="1" applyNumberFormat="1" applyFont="1" applyBorder="1" applyAlignment="1">
      <alignment horizontal="center" vertical="center"/>
    </xf>
    <xf numFmtId="170" fontId="4" fillId="0" borderId="4" xfId="1" applyNumberFormat="1" applyFont="1" applyBorder="1" applyAlignment="1">
      <alignment horizontal="center" vertical="center"/>
    </xf>
    <xf numFmtId="170" fontId="4" fillId="0" borderId="5" xfId="1" applyNumberFormat="1" applyFont="1" applyBorder="1" applyAlignment="1">
      <alignment horizontal="center" vertical="center"/>
    </xf>
    <xf numFmtId="171" fontId="4" fillId="0" borderId="0" xfId="0" applyNumberFormat="1" applyFont="1" applyBorder="1" applyAlignment="1">
      <alignment horizontal="center"/>
    </xf>
    <xf numFmtId="172" fontId="4" fillId="0" borderId="3" xfId="1" applyNumberFormat="1" applyFont="1" applyBorder="1" applyAlignment="1">
      <alignment vertical="center" wrapText="1"/>
    </xf>
    <xf numFmtId="172" fontId="4" fillId="0" borderId="5" xfId="1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del_02/__&#1054;_&#1046;&#1080;&#1074;&#1086;&#1090;&#1085;&#1086;&#1074;&#1086;&#1076;&#1089;&#1090;&#1074;&#1072;/_____________&#1057;&#1042;&#1054;&#1044;&#1050;&#1040;%20&#1087;&#1086;%20&#1084;&#1086;&#1083;&#1086;&#1082;&#1091;%20&#1085;&#1077;%20&#1090;&#1088;&#1086;&#1075;&#1072;&#1090;&#1100;/______________________&#1057;&#1042;&#1054;&#1044;&#1050;&#1040;%20&#1055;&#1054;%20&#1053;&#1040;&#1044;&#1054;&#1070;%20&#1052;&#1054;&#1051;&#1054;&#1050;&#1040;%20&#1053;&#1040;%202024%20(&#1064;&#1045;&#1050;&#1050;)1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группированный (4)"/>
      <sheetName val="Сгруппированный (3)"/>
      <sheetName val="Сгруппированный (2)"/>
      <sheetName val="Молоко с начала года"/>
      <sheetName val="промрасчет"/>
      <sheetName val="Рейтинг"/>
      <sheetName val="Исходный для набора"/>
      <sheetName val="Сгруппированный"/>
      <sheetName val="ДИНАМИКА 2022"/>
      <sheetName val="ДИНАМИКА 2021"/>
      <sheetName val="Динамика 2020"/>
      <sheetName val="Динамика 2019"/>
      <sheetName val="Динамина 2018"/>
      <sheetName val="Динамина 2017"/>
      <sheetName val="Динамика 2016 натур"/>
      <sheetName val="Динамика 2015"/>
      <sheetName val="Динамика 2014"/>
      <sheetName val="Динамика 2013"/>
      <sheetName val="Динамика 2012"/>
      <sheetName val="Динамика 2011"/>
      <sheetName val="Динамика 2010"/>
      <sheetName val="Динамика 2009г"/>
      <sheetName val="Динамика 2016"/>
      <sheetName val="ДИНАМИКА 2008 2007"/>
      <sheetName val="валовка в течении месяца"/>
      <sheetName val="продуктивность в течен месяца"/>
      <sheetName val="Диаграмма2"/>
      <sheetName val="валовка помесячноза год"/>
      <sheetName val="Диаграмма4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U7" t="str">
            <v>2023 год</v>
          </cell>
        </row>
        <row r="9">
          <cell r="T9">
            <v>64.396000000000001</v>
          </cell>
          <cell r="U9">
            <v>1872</v>
          </cell>
          <cell r="V9">
            <v>44.82</v>
          </cell>
        </row>
        <row r="10">
          <cell r="T10">
            <v>2.79</v>
          </cell>
          <cell r="U10">
            <v>415</v>
          </cell>
          <cell r="V10">
            <v>3.03</v>
          </cell>
        </row>
        <row r="11">
          <cell r="T11">
            <v>50.75</v>
          </cell>
          <cell r="U11">
            <v>3333</v>
          </cell>
          <cell r="V11">
            <v>54.25</v>
          </cell>
        </row>
        <row r="12">
          <cell r="T12">
            <v>7.86</v>
          </cell>
          <cell r="U12">
            <v>689</v>
          </cell>
          <cell r="V12">
            <v>9.7799999999999994</v>
          </cell>
        </row>
        <row r="13">
          <cell r="T13">
            <v>3.22</v>
          </cell>
          <cell r="U13">
            <v>382</v>
          </cell>
          <cell r="V13">
            <v>4.1399999999999997</v>
          </cell>
        </row>
        <row r="14">
          <cell r="T14">
            <v>0.5</v>
          </cell>
          <cell r="U14">
            <v>60</v>
          </cell>
          <cell r="V14">
            <v>0.68</v>
          </cell>
        </row>
        <row r="15">
          <cell r="T15">
            <v>15.43</v>
          </cell>
          <cell r="U15">
            <v>1015</v>
          </cell>
          <cell r="V15">
            <v>16.059999999999999</v>
          </cell>
        </row>
        <row r="16">
          <cell r="T16">
            <v>26.13</v>
          </cell>
          <cell r="U16">
            <v>1308</v>
          </cell>
          <cell r="V16">
            <v>19.670000000000002</v>
          </cell>
        </row>
        <row r="17">
          <cell r="T17">
            <v>1.34</v>
          </cell>
          <cell r="U17">
            <v>186</v>
          </cell>
          <cell r="V17">
            <v>1.7</v>
          </cell>
        </row>
        <row r="18">
          <cell r="T18">
            <v>0.16</v>
          </cell>
          <cell r="U18">
            <v>836</v>
          </cell>
          <cell r="V18">
            <v>7.93</v>
          </cell>
        </row>
        <row r="19">
          <cell r="T19">
            <v>0.53900000000000003</v>
          </cell>
          <cell r="U19">
            <v>150</v>
          </cell>
          <cell r="V19">
            <v>0.77</v>
          </cell>
        </row>
        <row r="20">
          <cell r="T20">
            <v>2.23</v>
          </cell>
          <cell r="U20">
            <v>770</v>
          </cell>
          <cell r="V20">
            <v>5.13</v>
          </cell>
        </row>
        <row r="21">
          <cell r="T21">
            <v>0.24</v>
          </cell>
          <cell r="U21">
            <v>520</v>
          </cell>
          <cell r="V21">
            <v>4.84</v>
          </cell>
        </row>
        <row r="22">
          <cell r="T22">
            <v>0.1</v>
          </cell>
          <cell r="U22">
            <v>40</v>
          </cell>
          <cell r="V22">
            <v>0.3</v>
          </cell>
        </row>
        <row r="23">
          <cell r="T23">
            <v>189.87</v>
          </cell>
          <cell r="U23">
            <v>10706</v>
          </cell>
          <cell r="V23">
            <v>213.65</v>
          </cell>
        </row>
        <row r="25">
          <cell r="T25">
            <v>93.1</v>
          </cell>
          <cell r="U25">
            <v>4299</v>
          </cell>
          <cell r="V25">
            <v>105.4</v>
          </cell>
        </row>
        <row r="26">
          <cell r="T26">
            <v>153.49</v>
          </cell>
          <cell r="U26">
            <v>7279</v>
          </cell>
          <cell r="V26">
            <v>128.87</v>
          </cell>
        </row>
        <row r="27">
          <cell r="T27">
            <v>11.86</v>
          </cell>
          <cell r="U27">
            <v>760</v>
          </cell>
          <cell r="V27">
            <v>11.6</v>
          </cell>
        </row>
        <row r="28">
          <cell r="T28">
            <v>43.683</v>
          </cell>
          <cell r="U28">
            <v>2583</v>
          </cell>
          <cell r="V28">
            <v>44.31</v>
          </cell>
        </row>
        <row r="29">
          <cell r="T29">
            <v>94.1</v>
          </cell>
          <cell r="U29">
            <v>4971</v>
          </cell>
          <cell r="V29">
            <v>114.5</v>
          </cell>
        </row>
        <row r="30">
          <cell r="T30">
            <v>9.8699999999999992</v>
          </cell>
          <cell r="U30">
            <v>674</v>
          </cell>
          <cell r="V30">
            <v>9.1</v>
          </cell>
        </row>
        <row r="31">
          <cell r="T31">
            <v>33.44</v>
          </cell>
          <cell r="U31">
            <v>1593</v>
          </cell>
          <cell r="V31">
            <v>34.130000000000003</v>
          </cell>
        </row>
        <row r="32">
          <cell r="T32">
            <v>0.2</v>
          </cell>
          <cell r="U32">
            <v>104</v>
          </cell>
          <cell r="V32">
            <v>0.89</v>
          </cell>
        </row>
        <row r="33">
          <cell r="T33">
            <v>50.49</v>
          </cell>
          <cell r="U33">
            <v>2464</v>
          </cell>
          <cell r="V33">
            <v>44.86</v>
          </cell>
        </row>
        <row r="34">
          <cell r="T34">
            <v>11</v>
          </cell>
          <cell r="U34">
            <v>677</v>
          </cell>
          <cell r="V34">
            <v>9.36</v>
          </cell>
        </row>
        <row r="35">
          <cell r="T35">
            <v>11.169</v>
          </cell>
          <cell r="U35">
            <v>1225</v>
          </cell>
          <cell r="V35">
            <v>23.63</v>
          </cell>
        </row>
        <row r="37">
          <cell r="T37">
            <v>1</v>
          </cell>
          <cell r="U37">
            <v>100</v>
          </cell>
          <cell r="V37">
            <v>1.1000000000000001</v>
          </cell>
        </row>
        <row r="38">
          <cell r="T38">
            <v>229.56</v>
          </cell>
          <cell r="U38">
            <v>7274</v>
          </cell>
          <cell r="V38">
            <v>195.8</v>
          </cell>
        </row>
        <row r="39">
          <cell r="T39">
            <v>9.2309999999999999</v>
          </cell>
          <cell r="U39">
            <v>440</v>
          </cell>
          <cell r="V39">
            <v>8.4</v>
          </cell>
        </row>
        <row r="40">
          <cell r="T40">
            <v>21.84</v>
          </cell>
          <cell r="U40">
            <v>1422</v>
          </cell>
          <cell r="V40">
            <v>19.68</v>
          </cell>
        </row>
        <row r="41">
          <cell r="T41">
            <v>186.96</v>
          </cell>
          <cell r="U41">
            <v>5881</v>
          </cell>
          <cell r="V41">
            <v>167.58</v>
          </cell>
        </row>
        <row r="43">
          <cell r="T43">
            <v>1326.548</v>
          </cell>
          <cell r="U43">
            <v>64028</v>
          </cell>
          <cell r="V43">
            <v>1305.9600000000003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W66"/>
  <sheetViews>
    <sheetView tabSelected="1" topLeftCell="A2" zoomScale="70" zoomScaleNormal="70" zoomScaleSheetLayoutView="80" workbookViewId="0">
      <selection activeCell="A2" sqref="A2:L57"/>
    </sheetView>
  </sheetViews>
  <sheetFormatPr defaultColWidth="7.140625" defaultRowHeight="15" x14ac:dyDescent="0.2"/>
  <cols>
    <col min="1" max="1" width="43.85546875" style="2" customWidth="1"/>
    <col min="2" max="2" width="12.140625" style="2" customWidth="1"/>
    <col min="3" max="3" width="10.28515625" style="2" customWidth="1"/>
    <col min="4" max="4" width="10.5703125" style="2" customWidth="1"/>
    <col min="5" max="5" width="11.7109375" style="2" customWidth="1"/>
    <col min="6" max="6" width="11.85546875" style="2" customWidth="1"/>
    <col min="7" max="7" width="11.5703125" style="2" customWidth="1"/>
    <col min="8" max="8" width="12.140625" style="2" customWidth="1"/>
    <col min="9" max="9" width="11.7109375" style="2" customWidth="1"/>
    <col min="10" max="10" width="12.140625" style="2" customWidth="1"/>
    <col min="11" max="11" width="16.7109375" style="2" customWidth="1"/>
    <col min="12" max="12" width="19.42578125" style="2" customWidth="1"/>
    <col min="13" max="13" width="13.140625" style="2" hidden="1" customWidth="1"/>
    <col min="14" max="14" width="12.42578125" style="2" hidden="1" customWidth="1"/>
    <col min="15" max="15" width="9.7109375" style="2" hidden="1" customWidth="1"/>
    <col min="16" max="16384" width="7.140625" style="2"/>
  </cols>
  <sheetData>
    <row r="1" spans="1:23" ht="10.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s="6" customFormat="1" ht="16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/>
    </row>
    <row r="3" spans="1:23" ht="25.5" customHeight="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8">
        <v>45770</v>
      </c>
      <c r="L3" s="9"/>
      <c r="M3" s="1"/>
    </row>
    <row r="4" spans="1:23" ht="15.75" customHeight="1" x14ac:dyDescent="0.2">
      <c r="A4" s="10"/>
      <c r="B4" s="10"/>
      <c r="C4" s="10"/>
      <c r="D4" s="10"/>
      <c r="E4" s="10"/>
      <c r="F4" s="10"/>
      <c r="G4" s="11"/>
      <c r="H4" s="11"/>
      <c r="I4" s="11"/>
      <c r="J4" s="10"/>
      <c r="K4" s="10"/>
      <c r="L4" s="10"/>
      <c r="M4" s="12"/>
    </row>
    <row r="5" spans="1:23" ht="36" customHeight="1" x14ac:dyDescent="0.2">
      <c r="A5" s="13" t="s">
        <v>1</v>
      </c>
      <c r="B5" s="14" t="s">
        <v>2</v>
      </c>
      <c r="C5" s="15"/>
      <c r="D5" s="16"/>
      <c r="E5" s="17" t="s">
        <v>3</v>
      </c>
      <c r="F5" s="18"/>
      <c r="G5" s="19" t="s">
        <v>4</v>
      </c>
      <c r="H5" s="20"/>
      <c r="I5" s="21"/>
      <c r="J5" s="17" t="s">
        <v>67</v>
      </c>
      <c r="K5" s="18"/>
      <c r="L5" s="22" t="s">
        <v>5</v>
      </c>
      <c r="M5" s="23" t="s">
        <v>6</v>
      </c>
      <c r="N5" s="24" t="s">
        <v>7</v>
      </c>
      <c r="O5" s="25" t="s">
        <v>8</v>
      </c>
    </row>
    <row r="6" spans="1:23" ht="18.75" customHeight="1" x14ac:dyDescent="0.2">
      <c r="A6" s="26"/>
      <c r="B6" s="27" t="s">
        <v>9</v>
      </c>
      <c r="C6" s="28" t="s">
        <v>10</v>
      </c>
      <c r="D6" s="29" t="s">
        <v>11</v>
      </c>
      <c r="E6" s="30" t="s">
        <v>68</v>
      </c>
      <c r="F6" s="31"/>
      <c r="G6" s="32">
        <v>2025</v>
      </c>
      <c r="H6" s="28" t="s">
        <v>12</v>
      </c>
      <c r="I6" s="32" t="s">
        <v>11</v>
      </c>
      <c r="J6" s="33" t="s">
        <v>13</v>
      </c>
      <c r="K6" s="34" t="s">
        <v>14</v>
      </c>
      <c r="L6" s="35"/>
      <c r="M6" s="12" t="s">
        <v>15</v>
      </c>
      <c r="N6" s="36" t="s">
        <v>16</v>
      </c>
      <c r="O6" s="37"/>
      <c r="W6" s="38"/>
    </row>
    <row r="7" spans="1:23" ht="89.25" customHeight="1" x14ac:dyDescent="0.2">
      <c r="A7" s="26"/>
      <c r="B7" s="39"/>
      <c r="C7" s="40"/>
      <c r="D7" s="41"/>
      <c r="E7" s="42" t="s">
        <v>9</v>
      </c>
      <c r="F7" s="42" t="s">
        <v>11</v>
      </c>
      <c r="G7" s="43"/>
      <c r="H7" s="40"/>
      <c r="I7" s="43"/>
      <c r="J7" s="44"/>
      <c r="K7" s="45"/>
      <c r="L7" s="46"/>
      <c r="M7" s="12"/>
      <c r="N7" s="47" t="str">
        <f>'[1]Исходный для набора'!U7</f>
        <v>2023 год</v>
      </c>
      <c r="O7" s="37"/>
    </row>
    <row r="8" spans="1:23" ht="18" customHeight="1" x14ac:dyDescent="0.2">
      <c r="A8" s="48"/>
      <c r="B8" s="19" t="s">
        <v>17</v>
      </c>
      <c r="C8" s="20"/>
      <c r="D8" s="21"/>
      <c r="E8" s="49" t="s">
        <v>18</v>
      </c>
      <c r="F8" s="50"/>
      <c r="G8" s="14" t="s">
        <v>19</v>
      </c>
      <c r="H8" s="15"/>
      <c r="I8" s="16"/>
      <c r="J8" s="51" t="s">
        <v>17</v>
      </c>
      <c r="K8" s="51" t="s">
        <v>20</v>
      </c>
      <c r="L8" s="51" t="s">
        <v>17</v>
      </c>
      <c r="M8" s="52"/>
      <c r="N8" s="53"/>
      <c r="O8" s="54"/>
    </row>
    <row r="9" spans="1:23" ht="18.75" x14ac:dyDescent="0.2">
      <c r="A9" s="55"/>
      <c r="B9" s="56">
        <v>1</v>
      </c>
      <c r="C9" s="57">
        <v>2</v>
      </c>
      <c r="D9" s="57">
        <v>3</v>
      </c>
      <c r="E9" s="55">
        <v>4</v>
      </c>
      <c r="F9" s="55">
        <v>5</v>
      </c>
      <c r="G9" s="55">
        <v>6</v>
      </c>
      <c r="H9" s="55">
        <v>7</v>
      </c>
      <c r="I9" s="55">
        <v>8</v>
      </c>
      <c r="J9" s="55">
        <v>9</v>
      </c>
      <c r="K9" s="55">
        <v>10</v>
      </c>
      <c r="L9" s="55">
        <v>11</v>
      </c>
      <c r="M9" s="58"/>
      <c r="N9" s="59"/>
      <c r="O9" s="59"/>
    </row>
    <row r="10" spans="1:23" ht="18.75" x14ac:dyDescent="0.3">
      <c r="A10" s="60" t="s">
        <v>21</v>
      </c>
      <c r="B10" s="61">
        <v>63.387999999999998</v>
      </c>
      <c r="C10" s="61">
        <v>-1.0080000000000027</v>
      </c>
      <c r="D10" s="61">
        <v>52.216000000000001</v>
      </c>
      <c r="E10" s="62">
        <v>1882</v>
      </c>
      <c r="F10" s="62">
        <v>1845</v>
      </c>
      <c r="G10" s="61">
        <v>33.681190223166844</v>
      </c>
      <c r="H10" s="63">
        <v>-0.53560042507969996</v>
      </c>
      <c r="I10" s="61">
        <v>28.301355013550136</v>
      </c>
      <c r="J10" s="61">
        <v>11.171999999999997</v>
      </c>
      <c r="K10" s="61">
        <v>5.3798352096167079</v>
      </c>
      <c r="L10" s="61">
        <v>72.790000000000006</v>
      </c>
      <c r="M10" s="64">
        <f>'[1]Исходный для набора'!T9</f>
        <v>64.396000000000001</v>
      </c>
      <c r="N10" s="65">
        <f>'[1]Исходный для набора'!U9</f>
        <v>1872</v>
      </c>
      <c r="O10" s="64">
        <f>'[1]Исходный для набора'!V9</f>
        <v>44.82</v>
      </c>
    </row>
    <row r="11" spans="1:23" ht="18.75" x14ac:dyDescent="0.3">
      <c r="A11" s="60" t="s">
        <v>22</v>
      </c>
      <c r="B11" s="61">
        <v>189.8</v>
      </c>
      <c r="C11" s="61">
        <v>-6.9999999999993179E-2</v>
      </c>
      <c r="D11" s="61">
        <v>200.86</v>
      </c>
      <c r="E11" s="62">
        <v>8776</v>
      </c>
      <c r="F11" s="62">
        <v>10232</v>
      </c>
      <c r="G11" s="61">
        <v>21.627164995442115</v>
      </c>
      <c r="H11" s="63">
        <v>-7.9762989972635978E-3</v>
      </c>
      <c r="I11" s="61">
        <v>19.630570758405007</v>
      </c>
      <c r="J11" s="61">
        <v>-11.060000000000002</v>
      </c>
      <c r="K11" s="61">
        <v>1.9965942370371081</v>
      </c>
      <c r="L11" s="61">
        <v>121.67</v>
      </c>
      <c r="M11" s="64">
        <f>'[1]Исходный для набора'!T23</f>
        <v>189.87</v>
      </c>
      <c r="N11" s="65">
        <f>'[1]Исходный для набора'!U23</f>
        <v>10706</v>
      </c>
      <c r="O11" s="64">
        <f>'[1]Исходный для набора'!V23</f>
        <v>213.65</v>
      </c>
    </row>
    <row r="12" spans="1:23" ht="18.75" x14ac:dyDescent="0.3">
      <c r="A12" s="60" t="s">
        <v>23</v>
      </c>
      <c r="B12" s="61">
        <v>15.35</v>
      </c>
      <c r="C12" s="61">
        <v>-8.0000000000000071E-2</v>
      </c>
      <c r="D12" s="61">
        <v>15.54</v>
      </c>
      <c r="E12" s="62">
        <v>997</v>
      </c>
      <c r="F12" s="62">
        <v>1017</v>
      </c>
      <c r="G12" s="61">
        <v>15.396188565697091</v>
      </c>
      <c r="H12" s="63">
        <v>-8.0240722166498912E-2</v>
      </c>
      <c r="I12" s="61">
        <v>15.280235988200589</v>
      </c>
      <c r="J12" s="61">
        <v>-0.1899999999999995</v>
      </c>
      <c r="K12" s="61">
        <v>0.11595257749650223</v>
      </c>
      <c r="L12" s="61">
        <v>28.25</v>
      </c>
      <c r="M12" s="64">
        <f>'[1]Исходный для набора'!T15</f>
        <v>15.43</v>
      </c>
      <c r="N12" s="65">
        <f>'[1]Исходный для набора'!U15</f>
        <v>1015</v>
      </c>
      <c r="O12" s="64">
        <f>'[1]Исходный для набора'!V15</f>
        <v>16.059999999999999</v>
      </c>
    </row>
    <row r="13" spans="1:23" ht="18.75" x14ac:dyDescent="0.3">
      <c r="A13" s="60" t="s">
        <v>24</v>
      </c>
      <c r="B13" s="61">
        <v>2.25</v>
      </c>
      <c r="C13" s="61">
        <v>2.0000000000000018E-2</v>
      </c>
      <c r="D13" s="61">
        <v>2.35</v>
      </c>
      <c r="E13" s="62">
        <v>253</v>
      </c>
      <c r="F13" s="62">
        <v>253</v>
      </c>
      <c r="G13" s="61">
        <v>8.8932806324110683</v>
      </c>
      <c r="H13" s="63">
        <v>7.9051383399210806E-2</v>
      </c>
      <c r="I13" s="61">
        <v>9.2885375494071152</v>
      </c>
      <c r="J13" s="61">
        <v>-0.10000000000000009</v>
      </c>
      <c r="K13" s="61">
        <v>-0.39525691699604693</v>
      </c>
      <c r="L13" s="61">
        <v>2.04</v>
      </c>
      <c r="M13" s="64">
        <f>'[1]Исходный для набора'!T20</f>
        <v>2.23</v>
      </c>
      <c r="N13" s="65">
        <f>'[1]Исходный для набора'!U20</f>
        <v>770</v>
      </c>
      <c r="O13" s="64">
        <f>'[1]Исходный для набора'!V20</f>
        <v>5.13</v>
      </c>
    </row>
    <row r="14" spans="1:23" ht="18.75" x14ac:dyDescent="0.3">
      <c r="A14" s="60" t="s">
        <v>25</v>
      </c>
      <c r="B14" s="61">
        <v>9.81</v>
      </c>
      <c r="C14" s="61">
        <v>-5.9999999999998721E-2</v>
      </c>
      <c r="D14" s="61">
        <v>9.8849999999999998</v>
      </c>
      <c r="E14" s="62">
        <v>677</v>
      </c>
      <c r="F14" s="62">
        <v>675</v>
      </c>
      <c r="G14" s="61">
        <v>14.4903988183161</v>
      </c>
      <c r="H14" s="63">
        <v>-8.8626292466765122E-2</v>
      </c>
      <c r="I14" s="61">
        <v>14.644444444444444</v>
      </c>
      <c r="J14" s="61">
        <v>-7.4999999999999289E-2</v>
      </c>
      <c r="K14" s="61">
        <v>-0.15404562612834383</v>
      </c>
      <c r="L14" s="61">
        <v>5.7370000000000001</v>
      </c>
      <c r="M14" s="64">
        <f>'[1]Исходный для набора'!T30</f>
        <v>9.8699999999999992</v>
      </c>
      <c r="N14" s="65">
        <f>'[1]Исходный для набора'!U30</f>
        <v>674</v>
      </c>
      <c r="O14" s="64">
        <f>'[1]Исходный для набора'!V30</f>
        <v>9.1</v>
      </c>
    </row>
    <row r="15" spans="1:23" ht="18.75" x14ac:dyDescent="0.3">
      <c r="A15" s="60" t="s">
        <v>26</v>
      </c>
      <c r="B15" s="61">
        <v>0.24</v>
      </c>
      <c r="C15" s="61">
        <v>0</v>
      </c>
      <c r="D15" s="61">
        <v>0.5</v>
      </c>
      <c r="E15" s="62">
        <v>117</v>
      </c>
      <c r="F15" s="62">
        <v>127</v>
      </c>
      <c r="G15" s="61">
        <v>2.0512820512820511</v>
      </c>
      <c r="H15" s="63">
        <v>0</v>
      </c>
      <c r="I15" s="61">
        <v>3.9370078740157481</v>
      </c>
      <c r="J15" s="61">
        <v>-0.26</v>
      </c>
      <c r="K15" s="61">
        <v>-1.885725822733697</v>
      </c>
      <c r="L15" s="61">
        <v>0.3</v>
      </c>
      <c r="M15" s="64">
        <f>'[1]Исходный для набора'!T21</f>
        <v>0.24</v>
      </c>
      <c r="N15" s="65">
        <f>'[1]Исходный для набора'!U21</f>
        <v>520</v>
      </c>
      <c r="O15" s="64">
        <f>'[1]Исходный для набора'!V21</f>
        <v>4.84</v>
      </c>
    </row>
    <row r="16" spans="1:23" ht="18.75" x14ac:dyDescent="0.3">
      <c r="A16" s="60" t="s">
        <v>27</v>
      </c>
      <c r="B16" s="61">
        <v>50.71</v>
      </c>
      <c r="C16" s="61">
        <v>0.21999999999999886</v>
      </c>
      <c r="D16" s="61">
        <v>46.71</v>
      </c>
      <c r="E16" s="62">
        <v>2492</v>
      </c>
      <c r="F16" s="62">
        <v>2479</v>
      </c>
      <c r="G16" s="61">
        <v>20.349117174959872</v>
      </c>
      <c r="H16" s="63">
        <v>8.8282504012838103E-2</v>
      </c>
      <c r="I16" s="61">
        <v>18.84227511093183</v>
      </c>
      <c r="J16" s="61">
        <v>4</v>
      </c>
      <c r="K16" s="61">
        <v>1.5068420640280422</v>
      </c>
      <c r="L16" s="61">
        <v>59.4</v>
      </c>
      <c r="M16" s="64">
        <f>'[1]Исходный для набора'!T33</f>
        <v>50.49</v>
      </c>
      <c r="N16" s="65">
        <f>'[1]Исходный для набора'!U33</f>
        <v>2464</v>
      </c>
      <c r="O16" s="64">
        <f>'[1]Исходный для набора'!V33</f>
        <v>44.86</v>
      </c>
    </row>
    <row r="17" spans="1:21" ht="18.75" x14ac:dyDescent="0.3">
      <c r="A17" s="60" t="s">
        <v>28</v>
      </c>
      <c r="B17" s="61">
        <v>11</v>
      </c>
      <c r="C17" s="61">
        <v>0</v>
      </c>
      <c r="D17" s="61">
        <v>9.81</v>
      </c>
      <c r="E17" s="62">
        <v>742</v>
      </c>
      <c r="F17" s="62">
        <v>739</v>
      </c>
      <c r="G17" s="61">
        <v>14.824797843665769</v>
      </c>
      <c r="H17" s="63">
        <v>0</v>
      </c>
      <c r="I17" s="61">
        <v>13.27469553450609</v>
      </c>
      <c r="J17" s="61">
        <v>1.1899999999999995</v>
      </c>
      <c r="K17" s="61">
        <v>1.5501023091596782</v>
      </c>
      <c r="L17" s="61">
        <v>8.41</v>
      </c>
      <c r="M17" s="64">
        <f>'[1]Исходный для набора'!T34</f>
        <v>11</v>
      </c>
      <c r="N17" s="65">
        <f>'[1]Исходный для набора'!U34</f>
        <v>677</v>
      </c>
      <c r="O17" s="64">
        <f>'[1]Исходный для набора'!V34</f>
        <v>9.36</v>
      </c>
      <c r="U17" s="66"/>
    </row>
    <row r="18" spans="1:21" ht="18.75" x14ac:dyDescent="0.3">
      <c r="A18" s="60" t="s">
        <v>29</v>
      </c>
      <c r="B18" s="61">
        <v>8.8559999999999999</v>
      </c>
      <c r="C18" s="61">
        <v>-0.375</v>
      </c>
      <c r="D18" s="61">
        <v>8.3919999999999995</v>
      </c>
      <c r="E18" s="62">
        <v>490</v>
      </c>
      <c r="F18" s="62">
        <v>470</v>
      </c>
      <c r="G18" s="61">
        <v>18.0734693877551</v>
      </c>
      <c r="H18" s="63">
        <v>-0.76530612244898322</v>
      </c>
      <c r="I18" s="61">
        <v>17.855319148936172</v>
      </c>
      <c r="J18" s="61">
        <v>0.46400000000000041</v>
      </c>
      <c r="K18" s="61">
        <v>0.2181502388189287</v>
      </c>
      <c r="L18" s="61">
        <v>7.9790000000000001</v>
      </c>
      <c r="M18" s="64">
        <f>'[1]Исходный для набора'!T39</f>
        <v>9.2309999999999999</v>
      </c>
      <c r="N18" s="65">
        <f>'[1]Исходный для набора'!U39</f>
        <v>440</v>
      </c>
      <c r="O18" s="64">
        <f>'[1]Исходный для набора'!V39</f>
        <v>8.4</v>
      </c>
    </row>
    <row r="19" spans="1:21" ht="18.75" x14ac:dyDescent="0.3">
      <c r="A19" s="67" t="s">
        <v>30</v>
      </c>
      <c r="B19" s="68">
        <v>351.404</v>
      </c>
      <c r="C19" s="68">
        <v>-1.3530000000000655</v>
      </c>
      <c r="D19" s="68">
        <v>346.26300000000003</v>
      </c>
      <c r="E19" s="69">
        <v>16426</v>
      </c>
      <c r="F19" s="69">
        <v>17837</v>
      </c>
      <c r="G19" s="68">
        <v>21.393157189821014</v>
      </c>
      <c r="H19" s="70">
        <v>-8.2369414343119729E-2</v>
      </c>
      <c r="I19" s="68">
        <v>19.412625441498012</v>
      </c>
      <c r="J19" s="68">
        <v>5.1409999999999627</v>
      </c>
      <c r="K19" s="71">
        <v>1.9805317483230027</v>
      </c>
      <c r="L19" s="68">
        <v>306.57600000000002</v>
      </c>
      <c r="M19" s="64">
        <f>SUM(M10:M18)</f>
        <v>352.75700000000006</v>
      </c>
      <c r="N19" s="72">
        <f>SUM(N10:N18)</f>
        <v>19138</v>
      </c>
      <c r="O19" s="73">
        <f>SUM(O10:O18)</f>
        <v>356.22</v>
      </c>
    </row>
    <row r="20" spans="1:21" ht="18.75" x14ac:dyDescent="0.3">
      <c r="A20" s="60" t="s">
        <v>31</v>
      </c>
      <c r="B20" s="61">
        <v>2.79</v>
      </c>
      <c r="C20" s="61">
        <v>0</v>
      </c>
      <c r="D20" s="61">
        <v>2.84</v>
      </c>
      <c r="E20" s="62">
        <v>382</v>
      </c>
      <c r="F20" s="62">
        <v>375</v>
      </c>
      <c r="G20" s="61">
        <v>7.3036649214659679</v>
      </c>
      <c r="H20" s="63">
        <v>0</v>
      </c>
      <c r="I20" s="61">
        <v>7.5733333333333333</v>
      </c>
      <c r="J20" s="61">
        <v>-4.9999999999999822E-2</v>
      </c>
      <c r="K20" s="61">
        <v>-0.26966841186736534</v>
      </c>
      <c r="L20" s="61">
        <v>2.48</v>
      </c>
      <c r="M20" s="64">
        <f>'[1]Исходный для набора'!T10</f>
        <v>2.79</v>
      </c>
      <c r="N20" s="65">
        <f>'[1]Исходный для набора'!U10</f>
        <v>415</v>
      </c>
      <c r="O20" s="64">
        <f>'[1]Исходный для набора'!V10</f>
        <v>3.03</v>
      </c>
    </row>
    <row r="21" spans="1:21" ht="18.75" x14ac:dyDescent="0.3">
      <c r="A21" s="60" t="s">
        <v>32</v>
      </c>
      <c r="B21" s="61">
        <v>0.5</v>
      </c>
      <c r="C21" s="61">
        <v>0</v>
      </c>
      <c r="D21" s="61">
        <v>0.36</v>
      </c>
      <c r="E21" s="62">
        <v>50</v>
      </c>
      <c r="F21" s="62">
        <v>52</v>
      </c>
      <c r="G21" s="61">
        <v>10</v>
      </c>
      <c r="H21" s="63">
        <v>0</v>
      </c>
      <c r="I21" s="61">
        <v>6.9230769230769225</v>
      </c>
      <c r="J21" s="61">
        <v>0.14000000000000001</v>
      </c>
      <c r="K21" s="61">
        <v>3.0769230769230775</v>
      </c>
      <c r="L21" s="61">
        <v>0.23</v>
      </c>
      <c r="M21" s="64">
        <f>'[1]Исходный для набора'!T14</f>
        <v>0.5</v>
      </c>
      <c r="N21" s="65">
        <f>'[1]Исходный для набора'!U14</f>
        <v>60</v>
      </c>
      <c r="O21" s="64">
        <f>'[1]Исходный для набора'!V14</f>
        <v>0.68</v>
      </c>
    </row>
    <row r="22" spans="1:21" ht="18.75" x14ac:dyDescent="0.3">
      <c r="A22" s="60" t="s">
        <v>33</v>
      </c>
      <c r="B22" s="61">
        <v>1</v>
      </c>
      <c r="C22" s="61">
        <v>0</v>
      </c>
      <c r="D22" s="61">
        <v>1.1000000000000001</v>
      </c>
      <c r="E22" s="62">
        <v>100</v>
      </c>
      <c r="F22" s="62">
        <v>100</v>
      </c>
      <c r="G22" s="61">
        <v>10</v>
      </c>
      <c r="H22" s="63">
        <v>0</v>
      </c>
      <c r="I22" s="61">
        <v>11.000000000000002</v>
      </c>
      <c r="J22" s="61">
        <v>-0.10000000000000009</v>
      </c>
      <c r="K22" s="61">
        <v>-1.0000000000000018</v>
      </c>
      <c r="L22" s="61">
        <v>0.55000000000000004</v>
      </c>
      <c r="M22" s="64">
        <f>'[1]Исходный для набора'!T37</f>
        <v>1</v>
      </c>
      <c r="N22" s="65">
        <f>'[1]Исходный для набора'!U37</f>
        <v>100</v>
      </c>
      <c r="O22" s="64">
        <f>'[1]Исходный для набора'!V37</f>
        <v>1.1000000000000001</v>
      </c>
    </row>
    <row r="23" spans="1:21" ht="18.75" x14ac:dyDescent="0.3">
      <c r="A23" s="60" t="s">
        <v>34</v>
      </c>
      <c r="B23" s="61">
        <v>94.3</v>
      </c>
      <c r="C23" s="61">
        <v>0.20000000000000284</v>
      </c>
      <c r="D23" s="61">
        <v>103.4</v>
      </c>
      <c r="E23" s="62">
        <v>3771</v>
      </c>
      <c r="F23" s="62">
        <v>3771</v>
      </c>
      <c r="G23" s="61">
        <v>25.006629541235746</v>
      </c>
      <c r="H23" s="63">
        <v>5.3036329885973288E-2</v>
      </c>
      <c r="I23" s="61">
        <v>27.419782551047469</v>
      </c>
      <c r="J23" s="61">
        <v>-9.1000000000000085</v>
      </c>
      <c r="K23" s="61">
        <v>-2.4131530098117224</v>
      </c>
      <c r="L23" s="61">
        <v>103.6</v>
      </c>
      <c r="M23" s="64">
        <f>'[1]Исходный для набора'!T29</f>
        <v>94.1</v>
      </c>
      <c r="N23" s="65">
        <f>'[1]Исходный для набора'!U29</f>
        <v>4971</v>
      </c>
      <c r="O23" s="64">
        <f>'[1]Исходный для набора'!V29</f>
        <v>114.5</v>
      </c>
    </row>
    <row r="24" spans="1:21" ht="18.75" x14ac:dyDescent="0.3">
      <c r="A24" s="60" t="s">
        <v>35</v>
      </c>
      <c r="B24" s="61">
        <v>228.24</v>
      </c>
      <c r="C24" s="61">
        <v>-1.3199999999999932</v>
      </c>
      <c r="D24" s="61">
        <v>203.59</v>
      </c>
      <c r="E24" s="62">
        <v>7294</v>
      </c>
      <c r="F24" s="62">
        <v>7294</v>
      </c>
      <c r="G24" s="61">
        <v>31.291472443103924</v>
      </c>
      <c r="H24" s="63">
        <v>-0.18097066081710977</v>
      </c>
      <c r="I24" s="61">
        <v>27.911982451329862</v>
      </c>
      <c r="J24" s="61">
        <v>24.650000000000006</v>
      </c>
      <c r="K24" s="61">
        <v>3.3794899917740615</v>
      </c>
      <c r="L24" s="61">
        <v>235.11</v>
      </c>
      <c r="M24" s="64">
        <f>'[1]Исходный для набора'!T38</f>
        <v>229.56</v>
      </c>
      <c r="N24" s="65">
        <f>'[1]Исходный для набора'!U38</f>
        <v>7274</v>
      </c>
      <c r="O24" s="64">
        <f>'[1]Исходный для набора'!V38</f>
        <v>195.8</v>
      </c>
    </row>
    <row r="25" spans="1:21" ht="18.75" x14ac:dyDescent="0.3">
      <c r="A25" s="60" t="s">
        <v>36</v>
      </c>
      <c r="B25" s="61">
        <v>21.57</v>
      </c>
      <c r="C25" s="61">
        <v>-0.26999999999999957</v>
      </c>
      <c r="D25" s="61">
        <v>17.72</v>
      </c>
      <c r="E25" s="62">
        <v>1275</v>
      </c>
      <c r="F25" s="62">
        <v>1263</v>
      </c>
      <c r="G25" s="61">
        <v>16.91764705882353</v>
      </c>
      <c r="H25" s="63">
        <v>-0.21176470588235219</v>
      </c>
      <c r="I25" s="61">
        <v>14.030087094220109</v>
      </c>
      <c r="J25" s="61">
        <v>3.8500000000000014</v>
      </c>
      <c r="K25" s="61">
        <v>2.8875599646034207</v>
      </c>
      <c r="L25" s="61">
        <v>23.43</v>
      </c>
      <c r="M25" s="64">
        <f>'[1]Исходный для набора'!T40</f>
        <v>21.84</v>
      </c>
      <c r="N25" s="65">
        <f>'[1]Исходный для набора'!U40</f>
        <v>1422</v>
      </c>
      <c r="O25" s="64">
        <f>'[1]Исходный для набора'!V40</f>
        <v>19.68</v>
      </c>
    </row>
    <row r="26" spans="1:21" ht="18.75" x14ac:dyDescent="0.3">
      <c r="A26" s="60" t="s">
        <v>37</v>
      </c>
      <c r="B26" s="61">
        <v>32.44</v>
      </c>
      <c r="C26" s="61">
        <v>-1</v>
      </c>
      <c r="D26" s="61">
        <v>32.426000000000002</v>
      </c>
      <c r="E26" s="62">
        <v>1500</v>
      </c>
      <c r="F26" s="62">
        <v>1593</v>
      </c>
      <c r="G26" s="61">
        <v>21.626666666666665</v>
      </c>
      <c r="H26" s="63">
        <v>-0.66666666666666785</v>
      </c>
      <c r="I26" s="61">
        <v>20.355304456999374</v>
      </c>
      <c r="J26" s="61">
        <v>1.3999999999995794E-2</v>
      </c>
      <c r="K26" s="61">
        <v>1.2713622096672914</v>
      </c>
      <c r="L26" s="61">
        <v>39.01</v>
      </c>
      <c r="M26" s="64">
        <f>'[1]Исходный для набора'!T31</f>
        <v>33.44</v>
      </c>
      <c r="N26" s="65">
        <f>'[1]Исходный для набора'!U31</f>
        <v>1593</v>
      </c>
      <c r="O26" s="64">
        <f>'[1]Исходный для набора'!V31</f>
        <v>34.130000000000003</v>
      </c>
    </row>
    <row r="27" spans="1:21" ht="18.75" x14ac:dyDescent="0.3">
      <c r="A27" s="67" t="s">
        <v>38</v>
      </c>
      <c r="B27" s="68">
        <v>380.84000000000003</v>
      </c>
      <c r="C27" s="68">
        <v>-2.3899999999999295</v>
      </c>
      <c r="D27" s="68">
        <v>361.43599999999998</v>
      </c>
      <c r="E27" s="69">
        <v>14372</v>
      </c>
      <c r="F27" s="69">
        <v>14448</v>
      </c>
      <c r="G27" s="68">
        <v>26.498747564709156</v>
      </c>
      <c r="H27" s="70">
        <v>-0.16629557472863965</v>
      </c>
      <c r="I27" s="68">
        <v>25.016334440753042</v>
      </c>
      <c r="J27" s="68">
        <v>19.404000000000053</v>
      </c>
      <c r="K27" s="71">
        <v>1.482413123956114</v>
      </c>
      <c r="L27" s="68">
        <v>404.41</v>
      </c>
      <c r="M27" s="73">
        <f>SUM(M20:M26)</f>
        <v>383.22999999999996</v>
      </c>
      <c r="N27" s="72">
        <f>SUM(N20:N26)</f>
        <v>15835</v>
      </c>
      <c r="O27" s="73">
        <f>SUM(O20:O26)</f>
        <v>368.92</v>
      </c>
    </row>
    <row r="28" spans="1:21" ht="18.75" x14ac:dyDescent="0.3">
      <c r="A28" s="60" t="s">
        <v>39</v>
      </c>
      <c r="B28" s="61">
        <v>7.96</v>
      </c>
      <c r="C28" s="61">
        <v>9.9999999999999645E-2</v>
      </c>
      <c r="D28" s="61">
        <v>10.49</v>
      </c>
      <c r="E28" s="62">
        <v>552</v>
      </c>
      <c r="F28" s="62">
        <v>654</v>
      </c>
      <c r="G28" s="61">
        <v>14.420289855072463</v>
      </c>
      <c r="H28" s="63">
        <v>0.18115942028985366</v>
      </c>
      <c r="I28" s="61">
        <v>16.039755351681958</v>
      </c>
      <c r="J28" s="61">
        <v>-2.5300000000000002</v>
      </c>
      <c r="K28" s="61">
        <v>-1.6194654966094948</v>
      </c>
      <c r="L28" s="61">
        <v>8.08</v>
      </c>
      <c r="M28" s="64">
        <f>'[1]Исходный для набора'!T12</f>
        <v>7.86</v>
      </c>
      <c r="N28" s="65">
        <f>'[1]Исходный для набора'!U12</f>
        <v>689</v>
      </c>
      <c r="O28" s="64">
        <f>'[1]Исходный для набора'!V12</f>
        <v>9.7799999999999994</v>
      </c>
    </row>
    <row r="29" spans="1:21" ht="18.75" x14ac:dyDescent="0.3">
      <c r="A29" s="60" t="s">
        <v>40</v>
      </c>
      <c r="B29" s="61">
        <v>50.6</v>
      </c>
      <c r="C29" s="61">
        <v>-0.14999999999999858</v>
      </c>
      <c r="D29" s="61">
        <v>38.29</v>
      </c>
      <c r="E29" s="62">
        <v>3102</v>
      </c>
      <c r="F29" s="62">
        <v>3333</v>
      </c>
      <c r="G29" s="61">
        <v>16.312056737588652</v>
      </c>
      <c r="H29" s="63">
        <v>-4.8355899419728843E-2</v>
      </c>
      <c r="I29" s="61">
        <v>11.488148814881487</v>
      </c>
      <c r="J29" s="61">
        <v>12.310000000000002</v>
      </c>
      <c r="K29" s="61">
        <v>4.8239079227071642</v>
      </c>
      <c r="L29" s="61">
        <v>61.8</v>
      </c>
      <c r="M29" s="64">
        <f>'[1]Исходный для набора'!T11</f>
        <v>50.75</v>
      </c>
      <c r="N29" s="65">
        <f>'[1]Исходный для набора'!U11</f>
        <v>3333</v>
      </c>
      <c r="O29" s="64">
        <f>'[1]Исходный для набора'!V11</f>
        <v>54.25</v>
      </c>
    </row>
    <row r="30" spans="1:21" ht="18.75" x14ac:dyDescent="0.3">
      <c r="A30" s="60" t="s">
        <v>41</v>
      </c>
      <c r="B30" s="61">
        <v>10.792999999999999</v>
      </c>
      <c r="C30" s="61">
        <v>-0.37600000000000122</v>
      </c>
      <c r="D30" s="61">
        <v>12.622999999999999</v>
      </c>
      <c r="E30" s="62">
        <v>809</v>
      </c>
      <c r="F30" s="62">
        <v>937</v>
      </c>
      <c r="G30" s="61">
        <v>13.341161928306551</v>
      </c>
      <c r="H30" s="63">
        <v>-0.46477132262051946</v>
      </c>
      <c r="I30" s="61">
        <v>13.47171824973319</v>
      </c>
      <c r="J30" s="61">
        <v>-1.83</v>
      </c>
      <c r="K30" s="61">
        <v>8</v>
      </c>
      <c r="L30" s="61">
        <v>2.5</v>
      </c>
      <c r="M30" s="64">
        <f>'[1]Исходный для набора'!T35</f>
        <v>11.169</v>
      </c>
      <c r="N30" s="65">
        <f>'[1]Исходный для набора'!U35</f>
        <v>1225</v>
      </c>
      <c r="O30" s="64">
        <f>'[1]Исходный для набора'!V35</f>
        <v>23.63</v>
      </c>
    </row>
    <row r="31" spans="1:21" ht="18.75" x14ac:dyDescent="0.3">
      <c r="A31" s="60" t="s">
        <v>42</v>
      </c>
      <c r="B31" s="61">
        <v>26.04</v>
      </c>
      <c r="C31" s="61">
        <v>-8.9999999999999858E-2</v>
      </c>
      <c r="D31" s="61">
        <v>20.7</v>
      </c>
      <c r="E31" s="62">
        <v>1840</v>
      </c>
      <c r="F31" s="62">
        <v>1774</v>
      </c>
      <c r="G31" s="61">
        <v>14.152173913043478</v>
      </c>
      <c r="H31" s="63">
        <v>-4.8913043478259866E-2</v>
      </c>
      <c r="I31" s="61">
        <v>11.668545659526494</v>
      </c>
      <c r="J31" s="61">
        <v>5.34</v>
      </c>
      <c r="K31" s="61">
        <v>2.4836282535169847</v>
      </c>
      <c r="L31" s="61">
        <v>27.4</v>
      </c>
      <c r="M31" s="64">
        <f>'[1]Исходный для набора'!T16</f>
        <v>26.13</v>
      </c>
      <c r="N31" s="65">
        <f>'[1]Исходный для набора'!U16</f>
        <v>1308</v>
      </c>
      <c r="O31" s="64">
        <f>'[1]Исходный для набора'!V16</f>
        <v>19.670000000000002</v>
      </c>
    </row>
    <row r="32" spans="1:21" ht="18.75" x14ac:dyDescent="0.3">
      <c r="A32" s="60" t="s">
        <v>43</v>
      </c>
      <c r="B32" s="61">
        <v>3.21</v>
      </c>
      <c r="C32" s="61">
        <v>-1.0000000000000231E-2</v>
      </c>
      <c r="D32" s="61">
        <v>3.84</v>
      </c>
      <c r="E32" s="62">
        <v>278</v>
      </c>
      <c r="F32" s="62">
        <v>328</v>
      </c>
      <c r="G32" s="61">
        <v>11.546762589928058</v>
      </c>
      <c r="H32" s="63">
        <v>-3.5971223021583398E-2</v>
      </c>
      <c r="I32" s="61">
        <v>11.707317073170731</v>
      </c>
      <c r="J32" s="61">
        <v>-0.62999999999999989</v>
      </c>
      <c r="K32" s="61">
        <v>-0.16055448324267374</v>
      </c>
      <c r="L32" s="61">
        <v>2.77</v>
      </c>
      <c r="M32" s="64">
        <f>'[1]Исходный для набора'!T13</f>
        <v>3.22</v>
      </c>
      <c r="N32" s="65">
        <f>'[1]Исходный для набора'!U13</f>
        <v>382</v>
      </c>
      <c r="O32" s="64">
        <f>'[1]Исходный для набора'!V13</f>
        <v>4.1399999999999997</v>
      </c>
    </row>
    <row r="33" spans="1:15" ht="18.75" x14ac:dyDescent="0.3">
      <c r="A33" s="60" t="s">
        <v>44</v>
      </c>
      <c r="B33" s="61">
        <v>11.86</v>
      </c>
      <c r="C33" s="61">
        <v>0</v>
      </c>
      <c r="D33" s="61">
        <v>10.9</v>
      </c>
      <c r="E33" s="62">
        <v>700</v>
      </c>
      <c r="F33" s="62">
        <v>725</v>
      </c>
      <c r="G33" s="61">
        <v>16.942857142857143</v>
      </c>
      <c r="H33" s="63">
        <v>0</v>
      </c>
      <c r="I33" s="61">
        <v>15.03448275862069</v>
      </c>
      <c r="J33" s="61">
        <v>0.95999999999999908</v>
      </c>
      <c r="K33" s="61">
        <v>1.9083743842364527</v>
      </c>
      <c r="L33" s="61">
        <v>13.32</v>
      </c>
      <c r="M33" s="64">
        <f>'[1]Исходный для набора'!T27</f>
        <v>11.86</v>
      </c>
      <c r="N33" s="65">
        <f>'[1]Исходный для набора'!U27</f>
        <v>760</v>
      </c>
      <c r="O33" s="64">
        <f>'[1]Исходный для набора'!V27</f>
        <v>11.6</v>
      </c>
    </row>
    <row r="34" spans="1:15" s="74" customFormat="1" ht="18.75" x14ac:dyDescent="0.3">
      <c r="A34" s="67" t="s">
        <v>45</v>
      </c>
      <c r="B34" s="68">
        <v>110.46299999999999</v>
      </c>
      <c r="C34" s="68">
        <v>-0.52599999999999625</v>
      </c>
      <c r="D34" s="68">
        <v>96.843000000000004</v>
      </c>
      <c r="E34" s="69">
        <v>7281</v>
      </c>
      <c r="F34" s="69">
        <v>7751</v>
      </c>
      <c r="G34" s="68">
        <v>15.171405026782034</v>
      </c>
      <c r="H34" s="70">
        <v>-7.2242823787940225E-2</v>
      </c>
      <c r="I34" s="68">
        <v>12.494258805315443</v>
      </c>
      <c r="J34" s="68">
        <v>13.61999999999999</v>
      </c>
      <c r="K34" s="71">
        <v>2.6771462214665913</v>
      </c>
      <c r="L34" s="68">
        <v>115.87</v>
      </c>
      <c r="M34" s="73">
        <f>SUM(M28:M33)</f>
        <v>110.98899999999999</v>
      </c>
      <c r="N34" s="72">
        <f>SUM(N28:N33)</f>
        <v>7697</v>
      </c>
      <c r="O34" s="73">
        <f>SUM(O28:O33)</f>
        <v>123.07</v>
      </c>
    </row>
    <row r="35" spans="1:15" ht="18.75" x14ac:dyDescent="0.3">
      <c r="A35" s="60" t="s">
        <v>46</v>
      </c>
      <c r="B35" s="61">
        <v>1.34</v>
      </c>
      <c r="C35" s="61">
        <v>0</v>
      </c>
      <c r="D35" s="61">
        <v>1.6</v>
      </c>
      <c r="E35" s="62">
        <v>142</v>
      </c>
      <c r="F35" s="62">
        <v>152</v>
      </c>
      <c r="G35" s="61">
        <v>9.4366197183098599</v>
      </c>
      <c r="H35" s="63">
        <v>0</v>
      </c>
      <c r="I35" s="61">
        <v>10.526315789473683</v>
      </c>
      <c r="J35" s="61">
        <v>-0.26</v>
      </c>
      <c r="K35" s="61">
        <v>-1.0896960711638233</v>
      </c>
      <c r="L35" s="61">
        <v>1.24</v>
      </c>
      <c r="M35" s="64">
        <f>'[1]Исходный для набора'!T17</f>
        <v>1.34</v>
      </c>
      <c r="N35" s="65">
        <f>'[1]Исходный для набора'!U17</f>
        <v>186</v>
      </c>
      <c r="O35" s="64">
        <f>'[1]Исходный для набора'!V17</f>
        <v>1.7</v>
      </c>
    </row>
    <row r="36" spans="1:15" ht="18.75" x14ac:dyDescent="0.3">
      <c r="A36" s="60" t="s">
        <v>47</v>
      </c>
      <c r="B36" s="61">
        <v>0.1</v>
      </c>
      <c r="C36" s="61">
        <v>0</v>
      </c>
      <c r="D36" s="61">
        <v>0.3</v>
      </c>
      <c r="E36" s="62">
        <v>25</v>
      </c>
      <c r="F36" s="62">
        <v>35</v>
      </c>
      <c r="G36" s="61">
        <v>4</v>
      </c>
      <c r="H36" s="63">
        <v>0</v>
      </c>
      <c r="I36" s="61">
        <v>8.5714285714285712</v>
      </c>
      <c r="J36" s="61">
        <v>-0.19999999999999998</v>
      </c>
      <c r="K36" s="61">
        <v>-4.5714285714285712</v>
      </c>
      <c r="L36" s="61">
        <v>0.1</v>
      </c>
      <c r="M36" s="64">
        <f>'[1]Исходный для набора'!T22</f>
        <v>0.1</v>
      </c>
      <c r="N36" s="65">
        <f>'[1]Исходный для набора'!U22</f>
        <v>40</v>
      </c>
      <c r="O36" s="64">
        <f>'[1]Исходный для набора'!V22</f>
        <v>0.3</v>
      </c>
    </row>
    <row r="37" spans="1:15" ht="18.75" x14ac:dyDescent="0.3">
      <c r="A37" s="60" t="s">
        <v>48</v>
      </c>
      <c r="B37" s="61">
        <v>0.2</v>
      </c>
      <c r="C37" s="61">
        <v>0</v>
      </c>
      <c r="D37" s="61">
        <v>0.64</v>
      </c>
      <c r="E37" s="62">
        <v>39</v>
      </c>
      <c r="F37" s="62">
        <v>93</v>
      </c>
      <c r="G37" s="61">
        <v>5.1282051282051286</v>
      </c>
      <c r="H37" s="63">
        <v>0</v>
      </c>
      <c r="I37" s="61">
        <v>6.881720430107527</v>
      </c>
      <c r="J37" s="61">
        <v>-0.44</v>
      </c>
      <c r="K37" s="61">
        <v>-1.7535153019023983</v>
      </c>
      <c r="L37" s="61">
        <v>0.22</v>
      </c>
      <c r="M37" s="64">
        <f>'[1]Исходный для набора'!T32</f>
        <v>0.2</v>
      </c>
      <c r="N37" s="65">
        <f>'[1]Исходный для набора'!U32</f>
        <v>104</v>
      </c>
      <c r="O37" s="64">
        <f>'[1]Исходный для набора'!V32</f>
        <v>0.89</v>
      </c>
    </row>
    <row r="38" spans="1:15" ht="18.75" x14ac:dyDescent="0.3">
      <c r="A38" s="67" t="s">
        <v>49</v>
      </c>
      <c r="B38" s="68">
        <v>1.6400000000000001</v>
      </c>
      <c r="C38" s="68">
        <v>0</v>
      </c>
      <c r="D38" s="68">
        <v>2.54</v>
      </c>
      <c r="E38" s="69">
        <v>206</v>
      </c>
      <c r="F38" s="69">
        <v>280</v>
      </c>
      <c r="G38" s="68">
        <v>7.9611650485436893</v>
      </c>
      <c r="H38" s="70">
        <v>0</v>
      </c>
      <c r="I38" s="68">
        <v>9.071428571428573</v>
      </c>
      <c r="J38" s="68">
        <v>-0.89999999999999991</v>
      </c>
      <c r="K38" s="71">
        <v>-1.1102635228848836</v>
      </c>
      <c r="L38" s="68">
        <v>1.56</v>
      </c>
      <c r="M38" s="73">
        <f>SUM(M35:M37)</f>
        <v>1.6400000000000001</v>
      </c>
      <c r="N38" s="72">
        <f>SUM(N35:N37)</f>
        <v>330</v>
      </c>
      <c r="O38" s="73">
        <f>SUM(O35:O37)</f>
        <v>2.89</v>
      </c>
    </row>
    <row r="39" spans="1:15" ht="18.75" x14ac:dyDescent="0.3">
      <c r="A39" s="60" t="s">
        <v>50</v>
      </c>
      <c r="B39" s="61">
        <v>0.16</v>
      </c>
      <c r="C39" s="61">
        <v>0</v>
      </c>
      <c r="D39" s="61">
        <v>1.1599999999999999</v>
      </c>
      <c r="E39" s="62">
        <v>175</v>
      </c>
      <c r="F39" s="62">
        <v>216</v>
      </c>
      <c r="G39" s="61">
        <v>0.91428571428571426</v>
      </c>
      <c r="H39" s="63">
        <v>0</v>
      </c>
      <c r="I39" s="61">
        <v>5.3703703703703702</v>
      </c>
      <c r="J39" s="61">
        <v>-0.99999999999999989</v>
      </c>
      <c r="K39" s="61">
        <v>-4.4560846560846556</v>
      </c>
      <c r="L39" s="61">
        <v>7.0000000000000007E-2</v>
      </c>
      <c r="M39" s="64">
        <f>'[1]Исходный для набора'!T18</f>
        <v>0.16</v>
      </c>
      <c r="N39" s="65">
        <f>'[1]Исходный для набора'!U18</f>
        <v>836</v>
      </c>
      <c r="O39" s="64">
        <f>'[1]Исходный для набора'!V18</f>
        <v>7.93</v>
      </c>
    </row>
    <row r="40" spans="1:15" ht="18.75" x14ac:dyDescent="0.3">
      <c r="A40" s="60" t="s">
        <v>51</v>
      </c>
      <c r="B40" s="61">
        <v>186.86</v>
      </c>
      <c r="C40" s="61">
        <v>-9.9999999999994316E-2</v>
      </c>
      <c r="D40" s="61">
        <v>167.37</v>
      </c>
      <c r="E40" s="62">
        <v>6554</v>
      </c>
      <c r="F40" s="62">
        <v>6118</v>
      </c>
      <c r="G40" s="61">
        <v>28.510833079035706</v>
      </c>
      <c r="H40" s="63">
        <v>-1.5257857796765251E-2</v>
      </c>
      <c r="I40" s="61">
        <v>27.356979405034327</v>
      </c>
      <c r="J40" s="61">
        <v>19.490000000000009</v>
      </c>
      <c r="K40" s="75">
        <v>1.1538536740013789</v>
      </c>
      <c r="L40" s="61">
        <v>230.66</v>
      </c>
      <c r="M40" s="64">
        <f>'[1]Исходный для набора'!T41</f>
        <v>186.96</v>
      </c>
      <c r="N40" s="65">
        <f>'[1]Исходный для набора'!U41</f>
        <v>5881</v>
      </c>
      <c r="O40" s="64">
        <f>'[1]Исходный для набора'!V41</f>
        <v>167.58</v>
      </c>
    </row>
    <row r="41" spans="1:15" ht="18.75" x14ac:dyDescent="0.3">
      <c r="A41" s="60" t="s">
        <v>52</v>
      </c>
      <c r="B41" s="61">
        <v>43.408000000000001</v>
      </c>
      <c r="C41" s="61">
        <v>-0.27499999999999858</v>
      </c>
      <c r="D41" s="61">
        <v>45.767000000000003</v>
      </c>
      <c r="E41" s="62">
        <v>2646</v>
      </c>
      <c r="F41" s="62">
        <v>2646</v>
      </c>
      <c r="G41" s="61">
        <v>16.405139833711264</v>
      </c>
      <c r="H41" s="63">
        <v>-0.10393046107331472</v>
      </c>
      <c r="I41" s="61">
        <v>17.296674225245653</v>
      </c>
      <c r="J41" s="61">
        <v>-2.3590000000000018</v>
      </c>
      <c r="K41" s="61">
        <v>-0.89153439153438896</v>
      </c>
      <c r="L41" s="61">
        <v>32.847000000000001</v>
      </c>
      <c r="M41" s="64">
        <f>'[1]Исходный для набора'!T28</f>
        <v>43.683</v>
      </c>
      <c r="N41" s="65">
        <f>'[1]Исходный для набора'!U28</f>
        <v>2583</v>
      </c>
      <c r="O41" s="64">
        <f>'[1]Исходный для набора'!V28</f>
        <v>44.31</v>
      </c>
    </row>
    <row r="42" spans="1:15" ht="18.75" x14ac:dyDescent="0.3">
      <c r="A42" s="60" t="s">
        <v>53</v>
      </c>
      <c r="B42" s="61">
        <v>0.53900000000000003</v>
      </c>
      <c r="C42" s="61">
        <v>0</v>
      </c>
      <c r="D42" s="76">
        <v>0.78100000000000003</v>
      </c>
      <c r="E42" s="62">
        <v>46</v>
      </c>
      <c r="F42" s="62">
        <v>112</v>
      </c>
      <c r="G42" s="61">
        <v>11.717391304347828</v>
      </c>
      <c r="H42" s="63">
        <v>0</v>
      </c>
      <c r="I42" s="61">
        <v>6.9732142857142856</v>
      </c>
      <c r="J42" s="61">
        <v>-0.24199999999999999</v>
      </c>
      <c r="K42" s="61">
        <v>4.7441770186335424</v>
      </c>
      <c r="L42" s="61">
        <v>0.52500000000000002</v>
      </c>
      <c r="M42" s="64">
        <f>'[1]Исходный для набора'!T19</f>
        <v>0.53900000000000003</v>
      </c>
      <c r="N42" s="65">
        <f>'[1]Исходный для набора'!U19</f>
        <v>150</v>
      </c>
      <c r="O42" s="64">
        <f>'[1]Исходный для набора'!V19</f>
        <v>0.77</v>
      </c>
    </row>
    <row r="43" spans="1:15" ht="18.75" x14ac:dyDescent="0.3">
      <c r="A43" s="60" t="s">
        <v>54</v>
      </c>
      <c r="B43" s="61">
        <v>153.49</v>
      </c>
      <c r="C43" s="61">
        <v>0</v>
      </c>
      <c r="D43" s="61">
        <v>155.47</v>
      </c>
      <c r="E43" s="62">
        <v>7073</v>
      </c>
      <c r="F43" s="62">
        <v>7111</v>
      </c>
      <c r="G43" s="61">
        <v>21.700834158065884</v>
      </c>
      <c r="H43" s="63">
        <v>0</v>
      </c>
      <c r="I43" s="61">
        <v>21.863310364224439</v>
      </c>
      <c r="J43" s="61">
        <v>-1.9799999999999898</v>
      </c>
      <c r="K43" s="61">
        <v>-0.16247620615855496</v>
      </c>
      <c r="L43" s="61">
        <v>142.4</v>
      </c>
      <c r="M43" s="64">
        <f>'[1]Исходный для набора'!T26</f>
        <v>153.49</v>
      </c>
      <c r="N43" s="65">
        <f>'[1]Исходный для набора'!U26</f>
        <v>7279</v>
      </c>
      <c r="O43" s="64">
        <f>'[1]Исходный для набора'!V26</f>
        <v>128.87</v>
      </c>
    </row>
    <row r="44" spans="1:15" ht="18.75" x14ac:dyDescent="0.3">
      <c r="A44" s="60" t="s">
        <v>55</v>
      </c>
      <c r="B44" s="61">
        <v>93.4</v>
      </c>
      <c r="C44" s="61">
        <v>0.30000000000001137</v>
      </c>
      <c r="D44" s="61">
        <v>103.4</v>
      </c>
      <c r="E44" s="62">
        <v>4299</v>
      </c>
      <c r="F44" s="62">
        <v>4299</v>
      </c>
      <c r="G44" s="61">
        <v>21.725982786694583</v>
      </c>
      <c r="H44" s="63">
        <v>6.9783670621081484E-2</v>
      </c>
      <c r="I44" s="61">
        <v>24.052105140730404</v>
      </c>
      <c r="J44" s="61">
        <v>-10</v>
      </c>
      <c r="K44" s="61">
        <v>-2.3261223540358209</v>
      </c>
      <c r="L44" s="61">
        <v>99.2</v>
      </c>
      <c r="M44" s="64">
        <f>'[1]Исходный для набора'!T25</f>
        <v>93.1</v>
      </c>
      <c r="N44" s="65">
        <f>'[1]Исходный для набора'!U25</f>
        <v>4299</v>
      </c>
      <c r="O44" s="64">
        <f>'[1]Исходный для набора'!V25</f>
        <v>105.4</v>
      </c>
    </row>
    <row r="45" spans="1:15" s="74" customFormat="1" ht="18.75" x14ac:dyDescent="0.3">
      <c r="A45" s="67" t="s">
        <v>56</v>
      </c>
      <c r="B45" s="68">
        <v>477.85699999999997</v>
      </c>
      <c r="C45" s="68">
        <v>-7.5000000000045475E-2</v>
      </c>
      <c r="D45" s="68">
        <v>473.94799999999998</v>
      </c>
      <c r="E45" s="69">
        <v>20793</v>
      </c>
      <c r="F45" s="69">
        <v>20502</v>
      </c>
      <c r="G45" s="68">
        <v>22.9816284326456</v>
      </c>
      <c r="H45" s="70">
        <v>-3.6069831193223933E-3</v>
      </c>
      <c r="I45" s="68">
        <v>23.117159301531558</v>
      </c>
      <c r="J45" s="68">
        <v>3.9089999999999918</v>
      </c>
      <c r="K45" s="71">
        <v>-0.135530868885958</v>
      </c>
      <c r="L45" s="68">
        <v>505.70199999999994</v>
      </c>
      <c r="M45" s="73">
        <f>SUM(M39:M44)</f>
        <v>477.93200000000002</v>
      </c>
      <c r="N45" s="72">
        <f>SUM(N39:N44)</f>
        <v>21028</v>
      </c>
      <c r="O45" s="73">
        <f>SUM(O39:O44)</f>
        <v>454.86</v>
      </c>
    </row>
    <row r="46" spans="1:15" s="74" customFormat="1" ht="18.75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6"/>
      <c r="M46" s="73"/>
      <c r="N46" s="72"/>
      <c r="O46" s="73"/>
    </row>
    <row r="47" spans="1:15" s="83" customFormat="1" ht="18.75" x14ac:dyDescent="0.2">
      <c r="A47" s="77" t="s">
        <v>57</v>
      </c>
      <c r="B47" s="78">
        <v>1322.2040000000002</v>
      </c>
      <c r="C47" s="78">
        <v>-4.3439999999998236</v>
      </c>
      <c r="D47" s="78">
        <v>1281.0300000000002</v>
      </c>
      <c r="E47" s="79">
        <v>59078</v>
      </c>
      <c r="F47" s="79">
        <v>60818</v>
      </c>
      <c r="G47" s="78">
        <v>22.4</v>
      </c>
      <c r="H47" s="78">
        <v>-5.4179220691292329E-2</v>
      </c>
      <c r="I47" s="78">
        <v>21.1</v>
      </c>
      <c r="J47" s="78">
        <v>41.173999999999978</v>
      </c>
      <c r="K47" s="78">
        <v>1.2999999999999972</v>
      </c>
      <c r="L47" s="78">
        <v>1334.1180000000002</v>
      </c>
      <c r="M47" s="80">
        <f>'[1]Исходный для набора'!T43</f>
        <v>1326.548</v>
      </c>
      <c r="N47" s="81">
        <f>'[1]Исходный для набора'!U43</f>
        <v>64028</v>
      </c>
      <c r="O47" s="82">
        <f>'[1]Исходный для набора'!V43</f>
        <v>1305.9600000000003</v>
      </c>
    </row>
    <row r="48" spans="1:15" ht="18.75" x14ac:dyDescent="0.3">
      <c r="A48" s="84"/>
      <c r="B48" s="84"/>
      <c r="C48" s="85"/>
      <c r="D48" s="85"/>
      <c r="E48" s="86"/>
      <c r="F48" s="86"/>
      <c r="G48" s="85"/>
      <c r="H48" s="87"/>
      <c r="I48" s="85"/>
      <c r="J48" s="88"/>
      <c r="K48" s="85"/>
      <c r="L48" s="85"/>
      <c r="M48" s="89"/>
      <c r="N48" s="66"/>
    </row>
    <row r="49" spans="1:14" ht="15" customHeight="1" x14ac:dyDescent="0.3">
      <c r="A49" s="3" t="s">
        <v>58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85"/>
      <c r="M49" s="89"/>
      <c r="N49" s="66"/>
    </row>
    <row r="50" spans="1:14" ht="15" customHeight="1" x14ac:dyDescent="0.3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85"/>
      <c r="M50" s="89"/>
      <c r="N50" s="66"/>
    </row>
    <row r="51" spans="1:14" ht="32.25" customHeight="1" x14ac:dyDescent="0.3">
      <c r="A51" s="91" t="s">
        <v>59</v>
      </c>
      <c r="B51" s="92" t="s">
        <v>60</v>
      </c>
      <c r="C51" s="93"/>
      <c r="D51" s="93"/>
      <c r="E51" s="93"/>
      <c r="F51" s="93"/>
      <c r="G51" s="94"/>
      <c r="H51" s="95" t="s">
        <v>61</v>
      </c>
      <c r="I51" s="96"/>
      <c r="J51" s="96"/>
      <c r="K51" s="97"/>
      <c r="L51" s="98"/>
      <c r="M51" s="89"/>
      <c r="N51" s="66"/>
    </row>
    <row r="52" spans="1:14" ht="30.75" customHeight="1" x14ac:dyDescent="0.2">
      <c r="A52" s="99"/>
      <c r="B52" s="100" t="s">
        <v>69</v>
      </c>
      <c r="C52" s="101"/>
      <c r="D52" s="101"/>
      <c r="E52" s="101"/>
      <c r="F52" s="101"/>
      <c r="G52" s="102"/>
      <c r="H52" s="100"/>
      <c r="I52" s="101"/>
      <c r="J52" s="101"/>
      <c r="K52" s="102"/>
      <c r="L52" s="11"/>
      <c r="M52" s="89"/>
      <c r="N52" s="66"/>
    </row>
    <row r="53" spans="1:14" ht="30" customHeight="1" x14ac:dyDescent="0.2">
      <c r="A53" s="103"/>
      <c r="B53" s="104" t="s">
        <v>62</v>
      </c>
      <c r="C53" s="105"/>
      <c r="D53" s="104" t="s">
        <v>63</v>
      </c>
      <c r="E53" s="106"/>
      <c r="F53" s="106"/>
      <c r="G53" s="105"/>
      <c r="H53" s="104" t="s">
        <v>68</v>
      </c>
      <c r="I53" s="106"/>
      <c r="J53" s="106"/>
      <c r="K53" s="105"/>
      <c r="L53" s="11"/>
      <c r="M53" s="89"/>
      <c r="N53" s="66"/>
    </row>
    <row r="54" spans="1:14" ht="15" customHeight="1" x14ac:dyDescent="0.3">
      <c r="A54" s="107" t="s">
        <v>64</v>
      </c>
      <c r="B54" s="104" t="s">
        <v>17</v>
      </c>
      <c r="C54" s="105"/>
      <c r="D54" s="104" t="s">
        <v>17</v>
      </c>
      <c r="E54" s="105"/>
      <c r="F54" s="108" t="s">
        <v>65</v>
      </c>
      <c r="G54" s="109"/>
      <c r="H54" s="110" t="s">
        <v>66</v>
      </c>
      <c r="I54" s="111"/>
      <c r="J54" s="111"/>
      <c r="K54" s="112"/>
      <c r="L54" s="85"/>
      <c r="M54" s="89"/>
      <c r="N54" s="66"/>
    </row>
    <row r="55" spans="1:14" ht="15" customHeight="1" x14ac:dyDescent="0.3">
      <c r="A55" s="113" t="s">
        <v>70</v>
      </c>
      <c r="B55" s="114">
        <v>1322.2040000000002</v>
      </c>
      <c r="C55" s="115"/>
      <c r="D55" s="116">
        <v>148480.595</v>
      </c>
      <c r="E55" s="117"/>
      <c r="F55" s="118">
        <v>2150.8059999999823</v>
      </c>
      <c r="G55" s="119"/>
      <c r="H55" s="120">
        <v>59078</v>
      </c>
      <c r="I55" s="121"/>
      <c r="J55" s="121"/>
      <c r="K55" s="122"/>
      <c r="L55" s="123"/>
      <c r="M55" s="89"/>
      <c r="N55" s="66"/>
    </row>
    <row r="56" spans="1:14" ht="15" customHeight="1" x14ac:dyDescent="0.3">
      <c r="A56" s="113" t="s">
        <v>71</v>
      </c>
      <c r="B56" s="114">
        <v>1281.0300000000002</v>
      </c>
      <c r="C56" s="115"/>
      <c r="D56" s="116">
        <v>146329.78900000002</v>
      </c>
      <c r="E56" s="117"/>
      <c r="F56" s="124"/>
      <c r="G56" s="125"/>
      <c r="H56" s="120">
        <v>60818</v>
      </c>
      <c r="I56" s="121"/>
      <c r="J56" s="121"/>
      <c r="K56" s="122"/>
      <c r="L56" s="123"/>
      <c r="M56" s="89"/>
      <c r="N56" s="66"/>
    </row>
    <row r="57" spans="1:14" ht="15" customHeight="1" x14ac:dyDescent="0.3">
      <c r="A57" s="113" t="s">
        <v>72</v>
      </c>
      <c r="B57" s="114">
        <v>1305.9600000000003</v>
      </c>
      <c r="C57" s="115"/>
      <c r="D57" s="116">
        <v>142697.21</v>
      </c>
      <c r="E57" s="117"/>
      <c r="F57" s="124"/>
      <c r="G57" s="125"/>
      <c r="H57" s="120">
        <v>70223</v>
      </c>
      <c r="I57" s="121"/>
      <c r="J57" s="121"/>
      <c r="K57" s="122"/>
      <c r="L57" s="123"/>
      <c r="M57" s="89"/>
      <c r="N57" s="66"/>
    </row>
    <row r="58" spans="1:14" x14ac:dyDescent="0.2">
      <c r="A58" s="126"/>
      <c r="B58" s="126"/>
      <c r="C58" s="89"/>
      <c r="D58" s="89"/>
      <c r="E58" s="127"/>
      <c r="F58" s="127"/>
      <c r="G58" s="89"/>
      <c r="H58" s="89"/>
      <c r="I58" s="89"/>
      <c r="J58" s="128"/>
      <c r="K58" s="89"/>
      <c r="L58" s="89"/>
      <c r="M58" s="89"/>
      <c r="N58" s="66"/>
    </row>
    <row r="59" spans="1:14" x14ac:dyDescent="0.2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</row>
    <row r="60" spans="1:14" x14ac:dyDescent="0.2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</row>
    <row r="61" spans="1:14" x14ac:dyDescent="0.2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</row>
    <row r="62" spans="1:14" x14ac:dyDescent="0.2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</row>
    <row r="63" spans="1:14" x14ac:dyDescent="0.2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</row>
    <row r="64" spans="1:14" x14ac:dyDescent="0.2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</row>
    <row r="65" spans="1:12" x14ac:dyDescent="0.2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</row>
    <row r="66" spans="1:12" x14ac:dyDescent="0.2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</row>
  </sheetData>
  <sheetProtection formatCells="0" formatColumns="0" formatRows="0"/>
  <mergeCells count="46">
    <mergeCell ref="B56:C56"/>
    <mergeCell ref="D56:E56"/>
    <mergeCell ref="F56:G56"/>
    <mergeCell ref="H56:K56"/>
    <mergeCell ref="B57:C57"/>
    <mergeCell ref="D57:E57"/>
    <mergeCell ref="F57:G57"/>
    <mergeCell ref="H57:K57"/>
    <mergeCell ref="B54:C54"/>
    <mergeCell ref="D54:E54"/>
    <mergeCell ref="F54:G54"/>
    <mergeCell ref="H54:K54"/>
    <mergeCell ref="B55:C55"/>
    <mergeCell ref="D55:E55"/>
    <mergeCell ref="F55:G55"/>
    <mergeCell ref="H55:K55"/>
    <mergeCell ref="G8:I8"/>
    <mergeCell ref="A46:L46"/>
    <mergeCell ref="A49:K49"/>
    <mergeCell ref="A51:A53"/>
    <mergeCell ref="B51:G51"/>
    <mergeCell ref="H51:K52"/>
    <mergeCell ref="B52:G52"/>
    <mergeCell ref="B53:C53"/>
    <mergeCell ref="D53:G53"/>
    <mergeCell ref="H53:K53"/>
    <mergeCell ref="L5:L7"/>
    <mergeCell ref="O5:O8"/>
    <mergeCell ref="B6:B7"/>
    <mergeCell ref="C6:C7"/>
    <mergeCell ref="D6:D7"/>
    <mergeCell ref="E6:F6"/>
    <mergeCell ref="G6:G7"/>
    <mergeCell ref="H6:H7"/>
    <mergeCell ref="I6:I7"/>
    <mergeCell ref="J6:J7"/>
    <mergeCell ref="A2:K2"/>
    <mergeCell ref="A3:J3"/>
    <mergeCell ref="A5:A8"/>
    <mergeCell ref="B5:D5"/>
    <mergeCell ref="E5:F5"/>
    <mergeCell ref="G5:I5"/>
    <mergeCell ref="J5:K5"/>
    <mergeCell ref="K6:K7"/>
    <mergeCell ref="B8:D8"/>
    <mergeCell ref="E8:F8"/>
  </mergeCells>
  <printOptions horizontalCentered="1" verticalCentered="1"/>
  <pageMargins left="0.31496062992125984" right="0.27559055118110237" top="0.11811023622047245" bottom="0.23622047244094491" header="0.51181102362204722" footer="0.51181102362204722"/>
  <pageSetup paperSize="9" scale="54" orientation="portrait" r:id="rId1"/>
  <headerFooter alignWithMargins="0"/>
  <rowBreaks count="1" manualBreakCount="1">
    <brk id="25" max="12" man="1"/>
  </rowBreaks>
  <colBreaks count="1" manualBreakCount="1">
    <brk id="3" min="3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Сгруппированный</vt:lpstr>
      <vt:lpstr>Сгруппированный!Область_печати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 Светлана Геннадьевна</dc:creator>
  <cp:lastModifiedBy>Болбот Светлана Геннадьевна</cp:lastModifiedBy>
  <dcterms:created xsi:type="dcterms:W3CDTF">2025-04-23T02:06:18Z</dcterms:created>
  <dcterms:modified xsi:type="dcterms:W3CDTF">2025-04-23T02:08:53Z</dcterms:modified>
</cp:coreProperties>
</file>