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4\12. Дека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M27" i="1" s="1"/>
  <c r="O20" i="1"/>
  <c r="O27" i="1" s="1"/>
  <c r="N20" i="1"/>
  <c r="N27" i="1" s="1"/>
  <c r="M20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<sst xmlns="http://schemas.openxmlformats.org/spreadsheetml/2006/main" count="81" uniqueCount="73">
  <si>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</si>
  <si>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</si>
  <si>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</si>
  <si>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</si>
  <si>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</si>
  <si>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</si>
  <si>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</si>
  <si>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</si>
  <si>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</si>
  <si>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2024 год</t>
  </si>
  <si>
    <t>+/-к пред дню</t>
  </si>
  <si>
    <t>2023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</si>
  <si>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</si>
  <si>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</si>
  <si>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</si>
  <si>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</si>
  <si>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</si>
  <si>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</si>
  <si>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</si>
  <si>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</si>
  <si>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</si>
  <si>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</si>
  <si>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</si>
  <si>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</si>
  <si>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район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</si>
  <si>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</si>
  <si>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</si>
  <si>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</si>
  <si>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</si>
  <si>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</si>
  <si>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</si>
  <si>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</si>
  <si>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район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</si>
  <si>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</si>
  <si>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</si>
  <si>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</si>
  <si>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</si>
  <si>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район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</si>
  <si>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</si>
  <si>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</si>
  <si>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</si>
  <si>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</si>
  <si>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</si>
  <si>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</si>
  <si>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</si>
  <si>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</si>
  <si>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</si>
  <si>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</si>
  <si>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</si>
  <si>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</si>
  <si>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</si>
  <si>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</si>
  <si>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</si>
  <si>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</si>
  <si>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</si>
  <si>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</si>
  <si>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</si>
  <si>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</si>
  <si>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</si>
  <si>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</si>
  <si>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</si>
  <si>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</si>
  <si>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</si>
  <si>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</si>
  <si>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</si>
  <si>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+/- 2024/2023, тонн</t>
  </si>
  <si>
    <t>всего</t>
  </si>
  <si>
    <t>Разница к 2023 году +/-</t>
  </si>
  <si>
    <t>на 1 ноября</t>
  </si>
  <si>
    <t xml:space="preserve"> на 09 декабря</t>
  </si>
  <si>
    <t>2024 г</t>
  </si>
  <si>
    <t>2023 г</t>
  </si>
  <si>
    <t>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</si>
</sst>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169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>
        <row r="7">
          <cell r="X7" t="str">
            <v>2022 год</v>
          </cell>
        </row>
        <row r="9">
          <cell r="W9">
            <v>57.62</v>
          </cell>
          <cell r="X9">
            <v>1898</v>
          </cell>
          <cell r="Y9">
            <v>43.2</v>
          </cell>
        </row>
        <row r="10">
          <cell r="W10">
            <v>2.9</v>
          </cell>
          <cell r="X10">
            <v>409</v>
          </cell>
          <cell r="Y10">
            <v>3.27</v>
          </cell>
        </row>
        <row r="11">
          <cell r="W11">
            <v>44.19</v>
          </cell>
          <cell r="X11">
            <v>3333</v>
          </cell>
          <cell r="Y11">
            <v>47.6</v>
          </cell>
        </row>
        <row r="12">
          <cell r="W12">
            <v>5.84</v>
          </cell>
          <cell r="X12">
            <v>739</v>
          </cell>
          <cell r="Y12">
            <v>9.1999999999999993</v>
          </cell>
        </row>
        <row r="13">
          <cell r="W13">
            <v>2.98</v>
          </cell>
          <cell r="X13">
            <v>378</v>
          </cell>
          <cell r="Y13">
            <v>4</v>
          </cell>
        </row>
        <row r="14">
          <cell r="W14">
            <v>0.42</v>
          </cell>
          <cell r="X14">
            <v>59</v>
          </cell>
          <cell r="Y14">
            <v>0.9</v>
          </cell>
        </row>
        <row r="15">
          <cell r="W15">
            <v>12.4</v>
          </cell>
          <cell r="X15">
            <v>1015</v>
          </cell>
          <cell r="Y15">
            <v>13.2</v>
          </cell>
        </row>
        <row r="16">
          <cell r="W16">
            <v>22.14</v>
          </cell>
          <cell r="X16">
            <v>1227</v>
          </cell>
          <cell r="Y16">
            <v>19.8</v>
          </cell>
        </row>
        <row r="17">
          <cell r="W17">
            <v>1.28</v>
          </cell>
          <cell r="X17">
            <v>186</v>
          </cell>
          <cell r="Y17">
            <v>1.1499999999999999</v>
          </cell>
        </row>
        <row r="18">
          <cell r="W18">
            <v>1.1100000000000001</v>
          </cell>
          <cell r="X18">
            <v>836</v>
          </cell>
          <cell r="Y18">
            <v>6.6</v>
          </cell>
        </row>
        <row r="19">
          <cell r="W19">
            <v>0.58499999999999996</v>
          </cell>
          <cell r="X19">
            <v>150</v>
          </cell>
          <cell r="Y19">
            <v>1.2</v>
          </cell>
        </row>
        <row r="20">
          <cell r="W20">
            <v>2.15</v>
          </cell>
          <cell r="X20">
            <v>1038</v>
          </cell>
          <cell r="Y20">
            <v>3.84</v>
          </cell>
        </row>
        <row r="21">
          <cell r="W21">
            <v>0.24</v>
          </cell>
          <cell r="X21">
            <v>476</v>
          </cell>
          <cell r="Y21">
            <v>5.8</v>
          </cell>
        </row>
        <row r="22">
          <cell r="W22">
            <v>0.2</v>
          </cell>
          <cell r="X22">
            <v>39</v>
          </cell>
          <cell r="Y22">
            <v>0.24</v>
          </cell>
        </row>
        <row r="23">
          <cell r="W23">
            <v>176.11</v>
          </cell>
          <cell r="X23">
            <v>10626</v>
          </cell>
          <cell r="Y23">
            <v>198.1</v>
          </cell>
        </row>
        <row r="25">
          <cell r="W25">
            <v>88.7</v>
          </cell>
          <cell r="X25">
            <v>4038</v>
          </cell>
          <cell r="Y25">
            <v>90</v>
          </cell>
        </row>
        <row r="26">
          <cell r="W26">
            <v>146.97999999999999</v>
          </cell>
          <cell r="X26">
            <v>7274</v>
          </cell>
          <cell r="Y26">
            <v>116.5</v>
          </cell>
        </row>
        <row r="27">
          <cell r="W27">
            <v>8.15</v>
          </cell>
          <cell r="X27">
            <v>760</v>
          </cell>
          <cell r="Y27">
            <v>10.7</v>
          </cell>
        </row>
        <row r="28">
          <cell r="W28">
            <v>40.198</v>
          </cell>
          <cell r="X28">
            <v>2582</v>
          </cell>
          <cell r="Y28">
            <v>39.1</v>
          </cell>
        </row>
        <row r="29">
          <cell r="W29">
            <v>96.1</v>
          </cell>
          <cell r="X29">
            <v>4971</v>
          </cell>
          <cell r="Y29">
            <v>92.2</v>
          </cell>
        </row>
        <row r="30">
          <cell r="W30">
            <v>9.391</v>
          </cell>
          <cell r="X30">
            <v>656</v>
          </cell>
          <cell r="Y30">
            <v>9.74</v>
          </cell>
        </row>
        <row r="31">
          <cell r="W31">
            <v>31.4</v>
          </cell>
          <cell r="X31">
            <v>1500</v>
          </cell>
          <cell r="Y31">
            <v>28.2</v>
          </cell>
        </row>
        <row r="32">
          <cell r="W32">
            <v>0.23</v>
          </cell>
          <cell r="X32">
            <v>105</v>
          </cell>
          <cell r="Y32">
            <v>0.7</v>
          </cell>
        </row>
        <row r="33">
          <cell r="W33">
            <v>50.01</v>
          </cell>
          <cell r="X33">
            <v>2485</v>
          </cell>
          <cell r="Y33">
            <v>42.7</v>
          </cell>
        </row>
        <row r="34">
          <cell r="W34">
            <v>9.2899999999999991</v>
          </cell>
          <cell r="X34">
            <v>774</v>
          </cell>
          <cell r="Y34">
            <v>9.5</v>
          </cell>
        </row>
        <row r="35">
          <cell r="W35">
            <v>9.0269999999999992</v>
          </cell>
          <cell r="X35">
            <v>1037</v>
          </cell>
          <cell r="Y35">
            <v>14.4</v>
          </cell>
        </row>
        <row r="37">
          <cell r="W37">
            <v>1.1000000000000001</v>
          </cell>
          <cell r="X37">
            <v>100</v>
          </cell>
          <cell r="Y37">
            <v>1.1000000000000001</v>
          </cell>
        </row>
        <row r="38">
          <cell r="W38">
            <v>210.38</v>
          </cell>
          <cell r="X38">
            <v>7269</v>
          </cell>
          <cell r="Y38">
            <v>190.5</v>
          </cell>
        </row>
        <row r="39">
          <cell r="W39">
            <v>8.84</v>
          </cell>
          <cell r="X39">
            <v>440</v>
          </cell>
          <cell r="Y39">
            <v>8.1999999999999993</v>
          </cell>
        </row>
        <row r="40">
          <cell r="W40">
            <v>16.62</v>
          </cell>
          <cell r="X40">
            <v>1430</v>
          </cell>
          <cell r="Y40">
            <v>17.899999999999999</v>
          </cell>
        </row>
        <row r="41">
          <cell r="W41">
            <v>177.74</v>
          </cell>
          <cell r="X41">
            <v>5952</v>
          </cell>
          <cell r="Y41">
            <v>167.2</v>
          </cell>
        </row>
        <row r="43">
          <cell r="W43">
            <v>1234.3209999999999</v>
          </cell>
          <cell r="X43">
            <v>63782</v>
          </cell>
          <cell r="Y43">
            <v>1196.7400000000005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60" zoomScaleNormal="60" zoomScaleSheetLayoutView="80" workbookViewId="0">
      <selection activeCell="U21" sqref="U21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45635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2024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набора'!X7</f>
        <v>2022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57.66</v>
      </c>
      <c r="C10" s="61">
        <v>3.9999999999999147E-2</v>
      </c>
      <c r="D10" s="61">
        <v>48.86</v>
      </c>
      <c r="E10" s="62">
        <v>1857</v>
      </c>
      <c r="F10" s="62">
        <v>1899</v>
      </c>
      <c r="G10" s="61">
        <v>31.050080775444261</v>
      </c>
      <c r="H10" s="63">
        <v>2.1540118470650071E-2</v>
      </c>
      <c r="I10" s="61">
        <v>25.729331226961559</v>
      </c>
      <c r="J10" s="61">
        <v>8.7999999999999972</v>
      </c>
      <c r="K10" s="61">
        <v>5.3207495484827021</v>
      </c>
      <c r="L10" s="61">
        <v>61.44</v>
      </c>
      <c r="M10" s="64">
        <f>'[1]Исходный для набора'!W9</f>
        <v>57.62</v>
      </c>
      <c r="N10" s="65">
        <f>'[1]Исходный для набора'!X9</f>
        <v>1898</v>
      </c>
      <c r="O10" s="64">
        <f>'[1]Исходный для набора'!Y9</f>
        <v>43.2</v>
      </c>
    </row>
    <row r="11" spans="1:23" ht="18.75" x14ac:dyDescent="0.3">
      <c r="A11" s="60" t="s">
        <v>22</v>
      </c>
      <c r="B11" s="61">
        <v>176.2</v>
      </c>
      <c r="C11" s="61">
        <v>8.9999999999974989E-2</v>
      </c>
      <c r="D11" s="61">
        <v>193.2</v>
      </c>
      <c r="E11" s="62">
        <v>9165</v>
      </c>
      <c r="F11" s="62">
        <v>10706</v>
      </c>
      <c r="G11" s="61">
        <v>19.225313693398796</v>
      </c>
      <c r="H11" s="63">
        <v>9.8199672667682592E-3</v>
      </c>
      <c r="I11" s="61">
        <v>18.045955538950121</v>
      </c>
      <c r="J11" s="61">
        <v>-17</v>
      </c>
      <c r="K11" s="61">
        <v>1.1793581544486749</v>
      </c>
      <c r="L11" s="61">
        <v>206.47</v>
      </c>
      <c r="M11" s="64">
        <f>'[1]Исходный для набора'!W23</f>
        <v>176.11</v>
      </c>
      <c r="N11" s="65">
        <f>'[1]Исходный для набора'!X23</f>
        <v>10626</v>
      </c>
      <c r="O11" s="64">
        <f>'[1]Исходный для набора'!Y23</f>
        <v>198.1</v>
      </c>
    </row>
    <row r="12" spans="1:23" ht="18.75" x14ac:dyDescent="0.3">
      <c r="A12" s="60" t="s">
        <v>23</v>
      </c>
      <c r="B12" s="61">
        <v>12.4</v>
      </c>
      <c r="C12" s="61">
        <v>0</v>
      </c>
      <c r="D12" s="61">
        <v>12.6</v>
      </c>
      <c r="E12" s="62">
        <v>1017</v>
      </c>
      <c r="F12" s="62">
        <v>1015</v>
      </c>
      <c r="G12" s="61">
        <v>12.192723697148477</v>
      </c>
      <c r="H12" s="63">
        <v>0</v>
      </c>
      <c r="I12" s="61">
        <v>12.413793103448276</v>
      </c>
      <c r="J12" s="61">
        <v>-0.19999999999999929</v>
      </c>
      <c r="K12" s="61">
        <v>-0.2210694062997991</v>
      </c>
      <c r="L12" s="61">
        <v>27.8</v>
      </c>
      <c r="M12" s="64">
        <f>'[1]Исходный для набора'!W15</f>
        <v>12.4</v>
      </c>
      <c r="N12" s="65">
        <f>'[1]Исходный для набора'!X15</f>
        <v>1015</v>
      </c>
      <c r="O12" s="64">
        <f>'[1]Исходный для набора'!Y15</f>
        <v>13.2</v>
      </c>
    </row>
    <row r="13" spans="1:23" ht="18.75" x14ac:dyDescent="0.3">
      <c r="A13" s="60" t="s">
        <v>24</v>
      </c>
      <c r="B13" s="61">
        <v>2.15</v>
      </c>
      <c r="C13" s="61">
        <v>0</v>
      </c>
      <c r="D13" s="61">
        <v>2.7</v>
      </c>
      <c r="E13" s="62">
        <v>253</v>
      </c>
      <c r="F13" s="62">
        <v>297</v>
      </c>
      <c r="G13" s="61">
        <v>8.4980237154150196</v>
      </c>
      <c r="H13" s="63">
        <v>0</v>
      </c>
      <c r="I13" s="61">
        <v>9.0909090909090917</v>
      </c>
      <c r="J13" s="61">
        <v>-0.55000000000000027</v>
      </c>
      <c r="K13" s="61">
        <v>-0.59288537549407216</v>
      </c>
      <c r="L13" s="61">
        <v>1.65</v>
      </c>
      <c r="M13" s="64">
        <f>'[1]Исходный для набора'!W20</f>
        <v>2.15</v>
      </c>
      <c r="N13" s="65">
        <f>'[1]Исходный для набора'!X20</f>
        <v>1038</v>
      </c>
      <c r="O13" s="64">
        <f>'[1]Исходный для набора'!Y20</f>
        <v>3.84</v>
      </c>
    </row>
    <row r="14" spans="1:23" ht="18.75" x14ac:dyDescent="0.3">
      <c r="A14" s="60" t="s">
        <v>25</v>
      </c>
      <c r="B14" s="61">
        <v>9.3870000000000005</v>
      </c>
      <c r="C14" s="61">
        <v>-3.9999999999995595E-3</v>
      </c>
      <c r="D14" s="61">
        <v>9.2100000000000009</v>
      </c>
      <c r="E14" s="62">
        <v>677</v>
      </c>
      <c r="F14" s="62">
        <v>677</v>
      </c>
      <c r="G14" s="61">
        <v>13.865583456425407</v>
      </c>
      <c r="H14" s="63">
        <v>-5.9084194977838678E-3</v>
      </c>
      <c r="I14" s="61">
        <v>13.604135893648451</v>
      </c>
      <c r="J14" s="61">
        <v>0.1769999999999996</v>
      </c>
      <c r="K14" s="61">
        <v>0.26144756277695613</v>
      </c>
      <c r="L14" s="61">
        <v>4.4400000000000004</v>
      </c>
      <c r="M14" s="64">
        <f>'[1]Исходный для набора'!W30</f>
        <v>9.391</v>
      </c>
      <c r="N14" s="65">
        <f>'[1]Исходный для набора'!X30</f>
        <v>656</v>
      </c>
      <c r="O14" s="64">
        <f>'[1]Исходный для набора'!Y30</f>
        <v>9.74</v>
      </c>
    </row>
    <row r="15" spans="1:23" ht="18.75" x14ac:dyDescent="0.3">
      <c r="A15" s="60" t="s">
        <v>26</v>
      </c>
      <c r="B15" s="61">
        <v>0.24</v>
      </c>
      <c r="C15" s="61">
        <v>0</v>
      </c>
      <c r="D15" s="61">
        <v>0.82</v>
      </c>
      <c r="E15" s="62">
        <v>117</v>
      </c>
      <c r="F15" s="62">
        <v>155</v>
      </c>
      <c r="G15" s="61">
        <v>2.0512820512820511</v>
      </c>
      <c r="H15" s="63">
        <v>0</v>
      </c>
      <c r="I15" s="61">
        <v>5.290322580645161</v>
      </c>
      <c r="J15" s="61">
        <v>-0.57999999999999996</v>
      </c>
      <c r="K15" s="61">
        <v>-3.2390405293631099</v>
      </c>
      <c r="L15" s="61">
        <v>0.3</v>
      </c>
      <c r="M15" s="64">
        <f>'[1]Исходный для набора'!W21</f>
        <v>0.24</v>
      </c>
      <c r="N15" s="65">
        <f>'[1]Исходный для набора'!X21</f>
        <v>476</v>
      </c>
      <c r="O15" s="64">
        <f>'[1]Исходный для набора'!Y21</f>
        <v>5.8</v>
      </c>
    </row>
    <row r="16" spans="1:23" ht="18.75" x14ac:dyDescent="0.3">
      <c r="A16" s="60" t="s">
        <v>27</v>
      </c>
      <c r="B16" s="61">
        <v>50.44</v>
      </c>
      <c r="C16" s="61">
        <v>0.42999999999999972</v>
      </c>
      <c r="D16" s="61">
        <v>43.51</v>
      </c>
      <c r="E16" s="62">
        <v>2493</v>
      </c>
      <c r="F16" s="62">
        <v>2456</v>
      </c>
      <c r="G16" s="61">
        <v>20.232651423987161</v>
      </c>
      <c r="H16" s="63">
        <v>0.17248295226634269</v>
      </c>
      <c r="I16" s="61">
        <v>17.715798045602607</v>
      </c>
      <c r="J16" s="61">
        <v>6.93</v>
      </c>
      <c r="K16" s="61">
        <v>2.5168533783845533</v>
      </c>
      <c r="L16" s="61">
        <v>58.93</v>
      </c>
      <c r="M16" s="64">
        <f>'[1]Исходный для набора'!W33</f>
        <v>50.01</v>
      </c>
      <c r="N16" s="65">
        <f>'[1]Исходный для набора'!X33</f>
        <v>2485</v>
      </c>
      <c r="O16" s="64">
        <f>'[1]Исходный для набора'!Y33</f>
        <v>42.7</v>
      </c>
    </row>
    <row r="17" spans="1:21" ht="18.75" x14ac:dyDescent="0.3">
      <c r="A17" s="60" t="s">
        <v>28</v>
      </c>
      <c r="B17" s="61">
        <v>9.27</v>
      </c>
      <c r="C17" s="61">
        <v>-1.9999999999999574E-2</v>
      </c>
      <c r="D17" s="61">
        <v>7.46</v>
      </c>
      <c r="E17" s="62">
        <v>742</v>
      </c>
      <c r="F17" s="62">
        <v>515</v>
      </c>
      <c r="G17" s="61">
        <v>12.493261455525605</v>
      </c>
      <c r="H17" s="63">
        <v>-2.6954177897573928E-2</v>
      </c>
      <c r="I17" s="61">
        <v>14.485436893203882</v>
      </c>
      <c r="J17" s="61">
        <v>1.8099999999999996</v>
      </c>
      <c r="K17" s="61">
        <v>-1.9921754376782772</v>
      </c>
      <c r="L17" s="61">
        <v>7.48</v>
      </c>
      <c r="M17" s="64">
        <f>'[1]Исходный для набора'!W34</f>
        <v>9.2899999999999991</v>
      </c>
      <c r="N17" s="65">
        <f>'[1]Исходный для набора'!X34</f>
        <v>774</v>
      </c>
      <c r="O17" s="64">
        <f>'[1]Исходный для набора'!Y34</f>
        <v>9.5</v>
      </c>
      <c r="U17" s="66"/>
    </row>
    <row r="18" spans="1:21" ht="18.75" x14ac:dyDescent="0.3">
      <c r="A18" s="60" t="s">
        <v>29</v>
      </c>
      <c r="B18" s="61">
        <v>8.86</v>
      </c>
      <c r="C18" s="61">
        <v>1.9999999999999574E-2</v>
      </c>
      <c r="D18" s="61">
        <v>9.9</v>
      </c>
      <c r="E18" s="62">
        <v>470</v>
      </c>
      <c r="F18" s="62">
        <v>440</v>
      </c>
      <c r="G18" s="61">
        <v>18.851063829787233</v>
      </c>
      <c r="H18" s="63">
        <v>4.2553191489357545E-2</v>
      </c>
      <c r="I18" s="61">
        <v>22.5</v>
      </c>
      <c r="J18" s="61">
        <v>-1.0400000000000009</v>
      </c>
      <c r="K18" s="61">
        <v>-3.6489361702127674</v>
      </c>
      <c r="L18" s="61">
        <v>7.82</v>
      </c>
      <c r="M18" s="64">
        <f>'[1]Исходный для набора'!W39</f>
        <v>8.84</v>
      </c>
      <c r="N18" s="65">
        <f>'[1]Исходный для набора'!X39</f>
        <v>440</v>
      </c>
      <c r="O18" s="64">
        <f>'[1]Исходный для набора'!Y39</f>
        <v>8.1999999999999993</v>
      </c>
    </row>
    <row r="19" spans="1:21" ht="18.75" x14ac:dyDescent="0.3">
      <c r="A19" s="67" t="s">
        <v>30</v>
      </c>
      <c r="B19" s="68">
        <v>326.60700000000003</v>
      </c>
      <c r="C19" s="68">
        <v>0.55599999999998317</v>
      </c>
      <c r="D19" s="68">
        <v>328.25999999999993</v>
      </c>
      <c r="E19" s="69">
        <v>16791</v>
      </c>
      <c r="F19" s="69">
        <v>18160</v>
      </c>
      <c r="G19" s="68">
        <v>19.451313203501876</v>
      </c>
      <c r="H19" s="70">
        <v>3.3112977190160819E-2</v>
      </c>
      <c r="I19" s="68">
        <v>18.07599118942731</v>
      </c>
      <c r="J19" s="68">
        <v>-1.6529999999999063</v>
      </c>
      <c r="K19" s="71">
        <v>1.3753220140745661</v>
      </c>
      <c r="L19" s="68">
        <v>376.33</v>
      </c>
      <c r="M19" s="64">
        <f>SUM(M10:M18)</f>
        <v>326.05100000000004</v>
      </c>
      <c r="N19" s="72">
        <f>SUM(N10:N18)</f>
        <v>19408</v>
      </c>
      <c r="O19" s="73">
        <f>SUM(O10:O18)</f>
        <v>334.28</v>
      </c>
    </row>
    <row r="20" spans="1:21" ht="18.75" x14ac:dyDescent="0.3">
      <c r="A20" s="60" t="s">
        <v>31</v>
      </c>
      <c r="B20" s="61">
        <v>2.84</v>
      </c>
      <c r="C20" s="61">
        <v>-6.0000000000000053E-2</v>
      </c>
      <c r="D20" s="61">
        <v>2.44</v>
      </c>
      <c r="E20" s="62">
        <v>376</v>
      </c>
      <c r="F20" s="62">
        <v>367</v>
      </c>
      <c r="G20" s="61">
        <v>7.5531914893617023</v>
      </c>
      <c r="H20" s="63">
        <v>-0.15957446808510589</v>
      </c>
      <c r="I20" s="61">
        <v>6.6485013623978206</v>
      </c>
      <c r="J20" s="61">
        <v>0.39999999999999991</v>
      </c>
      <c r="K20" s="61">
        <v>0.90469012696388162</v>
      </c>
      <c r="L20" s="61">
        <v>2.6</v>
      </c>
      <c r="M20" s="64">
        <f>'[1]Исходный для набора'!W10</f>
        <v>2.9</v>
      </c>
      <c r="N20" s="65">
        <f>'[1]Исходный для набора'!X10</f>
        <v>409</v>
      </c>
      <c r="O20" s="64">
        <f>'[1]Исходный для набора'!Y10</f>
        <v>3.27</v>
      </c>
    </row>
    <row r="21" spans="1:21" ht="18.75" x14ac:dyDescent="0.3">
      <c r="A21" s="60" t="s">
        <v>32</v>
      </c>
      <c r="B21" s="61">
        <v>0.42</v>
      </c>
      <c r="C21" s="61">
        <v>0</v>
      </c>
      <c r="D21" s="61">
        <v>0.62</v>
      </c>
      <c r="E21" s="62">
        <v>53</v>
      </c>
      <c r="F21" s="62">
        <v>91</v>
      </c>
      <c r="G21" s="61">
        <v>7.9245283018867916</v>
      </c>
      <c r="H21" s="63">
        <v>0</v>
      </c>
      <c r="I21" s="61">
        <v>6.813186813186813</v>
      </c>
      <c r="J21" s="61">
        <v>-0.2</v>
      </c>
      <c r="K21" s="61">
        <v>1.1113414886999786</v>
      </c>
      <c r="L21" s="61">
        <v>0.27</v>
      </c>
      <c r="M21" s="64">
        <f>'[1]Исходный для набора'!W14</f>
        <v>0.42</v>
      </c>
      <c r="N21" s="65">
        <f>'[1]Исходный для набора'!X14</f>
        <v>59</v>
      </c>
      <c r="O21" s="64">
        <f>'[1]Исходный для набора'!Y14</f>
        <v>0.9</v>
      </c>
    </row>
    <row r="22" spans="1:21" ht="18.75" x14ac:dyDescent="0.3">
      <c r="A22" s="60" t="s">
        <v>33</v>
      </c>
      <c r="B22" s="61">
        <v>1.1000000000000001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11.000000000000002</v>
      </c>
      <c r="H22" s="63">
        <v>0</v>
      </c>
      <c r="I22" s="61">
        <v>11.000000000000002</v>
      </c>
      <c r="J22" s="61">
        <v>0</v>
      </c>
      <c r="K22" s="61">
        <v>0</v>
      </c>
      <c r="L22" s="61">
        <v>0.55000000000000004</v>
      </c>
      <c r="M22" s="64">
        <f>'[1]Исходный для набора'!W37</f>
        <v>1.1000000000000001</v>
      </c>
      <c r="N22" s="65">
        <f>'[1]Исходный для набора'!X37</f>
        <v>100</v>
      </c>
      <c r="O22" s="64">
        <f>'[1]Исходный для набора'!Y37</f>
        <v>1.1000000000000001</v>
      </c>
    </row>
    <row r="23" spans="1:21" ht="18.75" x14ac:dyDescent="0.3">
      <c r="A23" s="60" t="s">
        <v>34</v>
      </c>
      <c r="B23" s="61">
        <v>97</v>
      </c>
      <c r="C23" s="61">
        <v>0.90000000000000568</v>
      </c>
      <c r="D23" s="61">
        <v>94.4</v>
      </c>
      <c r="E23" s="62">
        <v>3771</v>
      </c>
      <c r="F23" s="62">
        <v>4971</v>
      </c>
      <c r="G23" s="61">
        <v>25.722619994696366</v>
      </c>
      <c r="H23" s="63">
        <v>0.23866348448687447</v>
      </c>
      <c r="I23" s="61">
        <v>18.99014282840475</v>
      </c>
      <c r="J23" s="61">
        <v>2.5999999999999943</v>
      </c>
      <c r="K23" s="61">
        <v>6.7324771662916163</v>
      </c>
      <c r="L23" s="61">
        <v>107.8</v>
      </c>
      <c r="M23" s="64">
        <f>'[1]Исходный для набора'!W29</f>
        <v>96.1</v>
      </c>
      <c r="N23" s="65">
        <f>'[1]Исходный для набора'!X29</f>
        <v>4971</v>
      </c>
      <c r="O23" s="64">
        <f>'[1]Исходный для набора'!Y29</f>
        <v>92.2</v>
      </c>
    </row>
    <row r="24" spans="1:21" ht="18.75" x14ac:dyDescent="0.3">
      <c r="A24" s="60" t="s">
        <v>35</v>
      </c>
      <c r="B24" s="61">
        <v>209.76</v>
      </c>
      <c r="C24" s="61">
        <v>-0.62000000000000455</v>
      </c>
      <c r="D24" s="61">
        <v>194</v>
      </c>
      <c r="E24" s="62">
        <v>7294</v>
      </c>
      <c r="F24" s="62">
        <v>7274</v>
      </c>
      <c r="G24" s="61">
        <v>28.75788319166438</v>
      </c>
      <c r="H24" s="63">
        <v>-8.5001370989854053E-2</v>
      </c>
      <c r="I24" s="61">
        <v>26.670332691778938</v>
      </c>
      <c r="J24" s="61">
        <v>15.759999999999991</v>
      </c>
      <c r="K24" s="61">
        <v>2.0875504998854417</v>
      </c>
      <c r="L24" s="61">
        <v>204</v>
      </c>
      <c r="M24" s="64">
        <f>'[1]Исходный для набора'!W38</f>
        <v>210.38</v>
      </c>
      <c r="N24" s="65">
        <f>'[1]Исходный для набора'!X38</f>
        <v>7269</v>
      </c>
      <c r="O24" s="64">
        <f>'[1]Исходный для набора'!Y38</f>
        <v>190.5</v>
      </c>
    </row>
    <row r="25" spans="1:21" ht="18.75" x14ac:dyDescent="0.3">
      <c r="A25" s="60" t="s">
        <v>36</v>
      </c>
      <c r="B25" s="61">
        <v>16.7</v>
      </c>
      <c r="C25" s="61">
        <v>7.9999999999998295E-2</v>
      </c>
      <c r="D25" s="61">
        <v>14.7</v>
      </c>
      <c r="E25" s="62">
        <v>1237</v>
      </c>
      <c r="F25" s="62">
        <v>1327</v>
      </c>
      <c r="G25" s="61">
        <v>13.500404203718674</v>
      </c>
      <c r="H25" s="63">
        <v>6.4672594987872145E-2</v>
      </c>
      <c r="I25" s="61">
        <v>11.077618688771665</v>
      </c>
      <c r="J25" s="61">
        <v>2</v>
      </c>
      <c r="K25" s="61">
        <v>2.4227855149470088</v>
      </c>
      <c r="L25" s="61">
        <v>17.77</v>
      </c>
      <c r="M25" s="64">
        <f>'[1]Исходный для набора'!W40</f>
        <v>16.62</v>
      </c>
      <c r="N25" s="65">
        <f>'[1]Исходный для набора'!X40</f>
        <v>1430</v>
      </c>
      <c r="O25" s="64">
        <f>'[1]Исходный для набора'!Y40</f>
        <v>17.899999999999999</v>
      </c>
    </row>
    <row r="26" spans="1:21" ht="18.75" x14ac:dyDescent="0.3">
      <c r="A26" s="60" t="s">
        <v>37</v>
      </c>
      <c r="B26" s="61">
        <v>31.8</v>
      </c>
      <c r="C26" s="61">
        <v>0.40000000000000213</v>
      </c>
      <c r="D26" s="61">
        <v>31.35</v>
      </c>
      <c r="E26" s="62">
        <v>1500</v>
      </c>
      <c r="F26" s="62">
        <v>1593</v>
      </c>
      <c r="G26" s="61">
        <v>21.2</v>
      </c>
      <c r="H26" s="63">
        <v>0.26666666666666927</v>
      </c>
      <c r="I26" s="61">
        <v>19.679849340866291</v>
      </c>
      <c r="J26" s="61">
        <v>0.44999999999999929</v>
      </c>
      <c r="K26" s="61">
        <v>1.5201506591337086</v>
      </c>
      <c r="L26" s="61">
        <v>37.6</v>
      </c>
      <c r="M26" s="64">
        <f>'[1]Исходный для набора'!W31</f>
        <v>31.4</v>
      </c>
      <c r="N26" s="65">
        <f>'[1]Исходный для набора'!X31</f>
        <v>1500</v>
      </c>
      <c r="O26" s="64">
        <f>'[1]Исходный для набора'!Y31</f>
        <v>28.2</v>
      </c>
    </row>
    <row r="27" spans="1:21" ht="18.75" x14ac:dyDescent="0.3">
      <c r="A27" s="67" t="s">
        <v>38</v>
      </c>
      <c r="B27" s="68">
        <v>359.62</v>
      </c>
      <c r="C27" s="68">
        <v>0.70000000000004547</v>
      </c>
      <c r="D27" s="68">
        <v>338.61</v>
      </c>
      <c r="E27" s="69">
        <v>14331</v>
      </c>
      <c r="F27" s="69">
        <v>15723</v>
      </c>
      <c r="G27" s="68">
        <v>25.093852487614264</v>
      </c>
      <c r="H27" s="70">
        <v>4.8845160840141233E-2</v>
      </c>
      <c r="I27" s="68">
        <v>21.535966418622401</v>
      </c>
      <c r="J27" s="68">
        <v>21.009999999999991</v>
      </c>
      <c r="K27" s="71">
        <v>3.5578860689918628</v>
      </c>
      <c r="L27" s="68">
        <v>370.59000000000003</v>
      </c>
      <c r="M27" s="73">
        <f>SUM(M20:M26)</f>
        <v>358.91999999999996</v>
      </c>
      <c r="N27" s="72">
        <f>SUM(N20:N26)</f>
        <v>15738</v>
      </c>
      <c r="O27" s="73">
        <f>SUM(O20:O26)</f>
        <v>334.07</v>
      </c>
    </row>
    <row r="28" spans="1:21" ht="18.75" x14ac:dyDescent="0.3">
      <c r="A28" s="60" t="s">
        <v>39</v>
      </c>
      <c r="B28" s="61">
        <v>5.75</v>
      </c>
      <c r="C28" s="61">
        <v>-8.9999999999999858E-2</v>
      </c>
      <c r="D28" s="61">
        <v>7.49</v>
      </c>
      <c r="E28" s="62">
        <v>616</v>
      </c>
      <c r="F28" s="62">
        <v>670</v>
      </c>
      <c r="G28" s="61">
        <v>9.3344155844155843</v>
      </c>
      <c r="H28" s="63">
        <v>-0.14610389610389518</v>
      </c>
      <c r="I28" s="61">
        <v>11.17910447761194</v>
      </c>
      <c r="J28" s="61">
        <v>-1.7400000000000002</v>
      </c>
      <c r="K28" s="61">
        <v>-1.8446888931963557</v>
      </c>
      <c r="L28" s="61">
        <v>4.66</v>
      </c>
      <c r="M28" s="64">
        <f>'[1]Исходный для набора'!W12</f>
        <v>5.84</v>
      </c>
      <c r="N28" s="65">
        <f>'[1]Исходный для набора'!X12</f>
        <v>739</v>
      </c>
      <c r="O28" s="64">
        <f>'[1]Исходный для набора'!Y12</f>
        <v>9.1999999999999993</v>
      </c>
    </row>
    <row r="29" spans="1:21" ht="18.75" x14ac:dyDescent="0.3">
      <c r="A29" s="60" t="s">
        <v>40</v>
      </c>
      <c r="B29" s="61">
        <v>44.68</v>
      </c>
      <c r="C29" s="61">
        <v>0.49000000000000199</v>
      </c>
      <c r="D29" s="61">
        <v>48.49</v>
      </c>
      <c r="E29" s="62">
        <v>3333</v>
      </c>
      <c r="F29" s="62">
        <v>3333</v>
      </c>
      <c r="G29" s="61">
        <v>13.405340534053405</v>
      </c>
      <c r="H29" s="63">
        <v>0.14701470147014817</v>
      </c>
      <c r="I29" s="61">
        <v>14.548454845484549</v>
      </c>
      <c r="J29" s="61">
        <v>-3.8100000000000023</v>
      </c>
      <c r="K29" s="61">
        <v>-1.1431143114311446</v>
      </c>
      <c r="L29" s="61">
        <v>49.43</v>
      </c>
      <c r="M29" s="64">
        <f>'[1]Исходный для набора'!W11</f>
        <v>44.19</v>
      </c>
      <c r="N29" s="65">
        <f>'[1]Исходный для набора'!X11</f>
        <v>3333</v>
      </c>
      <c r="O29" s="64">
        <f>'[1]Исходный для набора'!Y11</f>
        <v>47.6</v>
      </c>
    </row>
    <row r="30" spans="1:21" ht="18.75" x14ac:dyDescent="0.3">
      <c r="A30" s="60" t="s">
        <v>41</v>
      </c>
      <c r="B30" s="61">
        <v>8.7370000000000001</v>
      </c>
      <c r="C30" s="61">
        <v>-0.28999999999999915</v>
      </c>
      <c r="D30" s="61">
        <v>11.25</v>
      </c>
      <c r="E30" s="62">
        <v>766</v>
      </c>
      <c r="F30" s="62">
        <v>1036</v>
      </c>
      <c r="G30" s="61">
        <v>11.406005221932116</v>
      </c>
      <c r="H30" s="63">
        <v>-0.37859007832897973</v>
      </c>
      <c r="I30" s="61">
        <v>10.85907335907336</v>
      </c>
      <c r="J30" s="61">
        <v>-2.5129999999999999</v>
      </c>
      <c r="K30" s="61">
        <v>8</v>
      </c>
      <c r="L30" s="61">
        <v>2.5</v>
      </c>
      <c r="M30" s="64">
        <f>'[1]Исходный для набора'!W35</f>
        <v>9.0269999999999992</v>
      </c>
      <c r="N30" s="65">
        <f>'[1]Исходный для набора'!X35</f>
        <v>1037</v>
      </c>
      <c r="O30" s="64">
        <f>'[1]Исходный для набора'!Y35</f>
        <v>14.4</v>
      </c>
    </row>
    <row r="31" spans="1:21" ht="18.75" x14ac:dyDescent="0.3">
      <c r="A31" s="60" t="s">
        <v>42</v>
      </c>
      <c r="B31" s="61">
        <v>21.86</v>
      </c>
      <c r="C31" s="61">
        <v>-0.28000000000000114</v>
      </c>
      <c r="D31" s="61">
        <v>18.600000000000001</v>
      </c>
      <c r="E31" s="62">
        <v>1785</v>
      </c>
      <c r="F31" s="62">
        <v>1308</v>
      </c>
      <c r="G31" s="61">
        <v>12.246498599439775</v>
      </c>
      <c r="H31" s="63">
        <v>-0.15686274509804043</v>
      </c>
      <c r="I31" s="61">
        <v>14.220183486238533</v>
      </c>
      <c r="J31" s="61">
        <v>3.259999999999998</v>
      </c>
      <c r="K31" s="61">
        <v>-1.9736848867987575</v>
      </c>
      <c r="L31" s="61">
        <v>23.96</v>
      </c>
      <c r="M31" s="64">
        <f>'[1]Исходный для набора'!W16</f>
        <v>22.14</v>
      </c>
      <c r="N31" s="65">
        <f>'[1]Исходный для набора'!X16</f>
        <v>1227</v>
      </c>
      <c r="O31" s="64">
        <f>'[1]Исходный для набора'!Y16</f>
        <v>19.8</v>
      </c>
    </row>
    <row r="32" spans="1:21" ht="18.75" x14ac:dyDescent="0.3">
      <c r="A32" s="60" t="s">
        <v>43</v>
      </c>
      <c r="B32" s="61">
        <v>2.99</v>
      </c>
      <c r="C32" s="61">
        <v>1.0000000000000231E-2</v>
      </c>
      <c r="D32" s="61">
        <v>4.4400000000000004</v>
      </c>
      <c r="E32" s="62">
        <v>262</v>
      </c>
      <c r="F32" s="62">
        <v>379</v>
      </c>
      <c r="G32" s="61">
        <v>11.412213740458014</v>
      </c>
      <c r="H32" s="63">
        <v>3.8167938931296774E-2</v>
      </c>
      <c r="I32" s="61">
        <v>11.715039577836412</v>
      </c>
      <c r="J32" s="61">
        <v>-1.4500000000000002</v>
      </c>
      <c r="K32" s="61">
        <v>-0.30282583737839808</v>
      </c>
      <c r="L32" s="61">
        <v>2.61</v>
      </c>
      <c r="M32" s="64">
        <f>'[1]Исходный для набора'!W13</f>
        <v>2.98</v>
      </c>
      <c r="N32" s="65">
        <f>'[1]Исходный для набора'!X13</f>
        <v>378</v>
      </c>
      <c r="O32" s="64">
        <f>'[1]Исходный для набора'!Y13</f>
        <v>4</v>
      </c>
    </row>
    <row r="33" spans="1:15" ht="18.75" x14ac:dyDescent="0.3">
      <c r="A33" s="60" t="s">
        <v>44</v>
      </c>
      <c r="B33" s="61">
        <v>8.2200000000000006</v>
      </c>
      <c r="C33" s="61">
        <v>7.0000000000000284E-2</v>
      </c>
      <c r="D33" s="61">
        <v>10.199999999999999</v>
      </c>
      <c r="E33" s="62">
        <v>700</v>
      </c>
      <c r="F33" s="62">
        <v>760</v>
      </c>
      <c r="G33" s="61">
        <v>11.742857142857144</v>
      </c>
      <c r="H33" s="63">
        <v>9.9999999999999645E-2</v>
      </c>
      <c r="I33" s="61">
        <v>13.421052631578947</v>
      </c>
      <c r="J33" s="61">
        <v>-1.9799999999999986</v>
      </c>
      <c r="K33" s="61">
        <v>-1.6781954887218031</v>
      </c>
      <c r="L33" s="61">
        <v>9.86</v>
      </c>
      <c r="M33" s="64">
        <f>'[1]Исходный для набора'!W27</f>
        <v>8.15</v>
      </c>
      <c r="N33" s="65">
        <f>'[1]Исходный для набора'!X27</f>
        <v>760</v>
      </c>
      <c r="O33" s="64">
        <f>'[1]Исходный для набора'!Y27</f>
        <v>10.7</v>
      </c>
    </row>
    <row r="34" spans="1:15" s="74" customFormat="1" ht="18.75" x14ac:dyDescent="0.3">
      <c r="A34" s="67" t="s">
        <v>45</v>
      </c>
      <c r="B34" s="68">
        <v>92.236999999999995</v>
      </c>
      <c r="C34" s="68">
        <v>-9.0000000000017621E-2</v>
      </c>
      <c r="D34" s="68">
        <v>100.47000000000001</v>
      </c>
      <c r="E34" s="69">
        <v>7462</v>
      </c>
      <c r="F34" s="69">
        <v>7486</v>
      </c>
      <c r="G34" s="68">
        <v>12.360895202358616</v>
      </c>
      <c r="H34" s="70">
        <v>-1.2061109622088395E-2</v>
      </c>
      <c r="I34" s="68">
        <v>13.42105263157895</v>
      </c>
      <c r="J34" s="68">
        <v>-8.2330000000000183</v>
      </c>
      <c r="K34" s="71">
        <v>-1.0601574292203342</v>
      </c>
      <c r="L34" s="68">
        <v>93.02000000000001</v>
      </c>
      <c r="M34" s="73">
        <f>SUM(M28:M33)</f>
        <v>92.327000000000012</v>
      </c>
      <c r="N34" s="72">
        <f>SUM(N28:N33)</f>
        <v>7474</v>
      </c>
      <c r="O34" s="73">
        <f>SUM(O28:O33)</f>
        <v>105.7</v>
      </c>
    </row>
    <row r="35" spans="1:15" ht="18.75" x14ac:dyDescent="0.3">
      <c r="A35" s="60" t="s">
        <v>46</v>
      </c>
      <c r="B35" s="61">
        <v>1.28</v>
      </c>
      <c r="C35" s="61">
        <v>0</v>
      </c>
      <c r="D35" s="61">
        <v>1.24</v>
      </c>
      <c r="E35" s="62">
        <v>147</v>
      </c>
      <c r="F35" s="62">
        <v>183</v>
      </c>
      <c r="G35" s="61">
        <v>8.7074829931972779</v>
      </c>
      <c r="H35" s="63">
        <v>0</v>
      </c>
      <c r="I35" s="61">
        <v>6.7759562841530059</v>
      </c>
      <c r="J35" s="61">
        <v>4.0000000000000036E-2</v>
      </c>
      <c r="K35" s="61">
        <v>1.931526709044272</v>
      </c>
      <c r="L35" s="61">
        <v>1.1599999999999999</v>
      </c>
      <c r="M35" s="64">
        <f>'[1]Исходный для набора'!W17</f>
        <v>1.28</v>
      </c>
      <c r="N35" s="65">
        <f>'[1]Исходный для набора'!X17</f>
        <v>186</v>
      </c>
      <c r="O35" s="64">
        <f>'[1]Исходный для набора'!Y17</f>
        <v>1.1499999999999999</v>
      </c>
    </row>
    <row r="36" spans="1:15" ht="18.75" x14ac:dyDescent="0.3">
      <c r="A36" s="60" t="s">
        <v>47</v>
      </c>
      <c r="B36" s="61">
        <v>0.2</v>
      </c>
      <c r="C36" s="61">
        <v>0</v>
      </c>
      <c r="D36" s="61">
        <v>0.2</v>
      </c>
      <c r="E36" s="62">
        <v>38</v>
      </c>
      <c r="F36" s="62">
        <v>41</v>
      </c>
      <c r="G36" s="61">
        <v>5.2631578947368416</v>
      </c>
      <c r="H36" s="63">
        <v>0</v>
      </c>
      <c r="I36" s="61">
        <v>4.8780487804878048</v>
      </c>
      <c r="J36" s="61">
        <v>0</v>
      </c>
      <c r="K36" s="61">
        <v>0.38510911424903682</v>
      </c>
      <c r="L36" s="61">
        <v>0.1</v>
      </c>
      <c r="M36" s="64">
        <f>'[1]Исходный для набора'!W22</f>
        <v>0.2</v>
      </c>
      <c r="N36" s="65">
        <f>'[1]Исходный для набора'!X22</f>
        <v>39</v>
      </c>
      <c r="O36" s="64">
        <f>'[1]Исходный для набора'!Y22</f>
        <v>0.24</v>
      </c>
    </row>
    <row r="37" spans="1:15" ht="18.75" x14ac:dyDescent="0.3">
      <c r="A37" s="60" t="s">
        <v>48</v>
      </c>
      <c r="B37" s="61">
        <v>0.23</v>
      </c>
      <c r="C37" s="61">
        <v>0</v>
      </c>
      <c r="D37" s="61">
        <v>0.69</v>
      </c>
      <c r="E37" s="62">
        <v>39</v>
      </c>
      <c r="F37" s="62">
        <v>109</v>
      </c>
      <c r="G37" s="61">
        <v>5.8974358974358978</v>
      </c>
      <c r="H37" s="63">
        <v>0</v>
      </c>
      <c r="I37" s="61">
        <v>6.3302752293577971</v>
      </c>
      <c r="J37" s="61">
        <v>-0.45999999999999996</v>
      </c>
      <c r="K37" s="61">
        <v>-0.43283933192189927</v>
      </c>
      <c r="L37" s="61">
        <v>0.22</v>
      </c>
      <c r="M37" s="64">
        <f>'[1]Исходный для набора'!W32</f>
        <v>0.23</v>
      </c>
      <c r="N37" s="65">
        <f>'[1]Исходный для набора'!X32</f>
        <v>105</v>
      </c>
      <c r="O37" s="64">
        <f>'[1]Исходный для набора'!Y32</f>
        <v>0.7</v>
      </c>
    </row>
    <row r="38" spans="1:15" ht="18.75" x14ac:dyDescent="0.3">
      <c r="A38" s="67" t="s">
        <v>49</v>
      </c>
      <c r="B38" s="68">
        <v>1.71</v>
      </c>
      <c r="C38" s="68">
        <v>0</v>
      </c>
      <c r="D38" s="68">
        <v>2.13</v>
      </c>
      <c r="E38" s="69">
        <v>224</v>
      </c>
      <c r="F38" s="69">
        <v>333</v>
      </c>
      <c r="G38" s="68">
        <v>7.6339285714285712</v>
      </c>
      <c r="H38" s="70">
        <v>0</v>
      </c>
      <c r="I38" s="68">
        <v>6.3963963963963959</v>
      </c>
      <c r="J38" s="68">
        <v>-0.41999999999999993</v>
      </c>
      <c r="K38" s="71">
        <v>1.2375321750321753</v>
      </c>
      <c r="L38" s="68">
        <v>1.48</v>
      </c>
      <c r="M38" s="73">
        <f>SUM(M35:M37)</f>
        <v>1.71</v>
      </c>
      <c r="N38" s="72">
        <f>SUM(N35:N37)</f>
        <v>330</v>
      </c>
      <c r="O38" s="73">
        <f>SUM(O35:O37)</f>
        <v>2.09</v>
      </c>
    </row>
    <row r="39" spans="1:15" ht="18.75" x14ac:dyDescent="0.3">
      <c r="A39" s="60" t="s">
        <v>50</v>
      </c>
      <c r="B39" s="61">
        <v>1.1100000000000001</v>
      </c>
      <c r="C39" s="61">
        <v>0</v>
      </c>
      <c r="D39" s="61">
        <v>1.31</v>
      </c>
      <c r="E39" s="62">
        <v>206</v>
      </c>
      <c r="F39" s="62">
        <v>843</v>
      </c>
      <c r="G39" s="61">
        <v>5.3883495145631075</v>
      </c>
      <c r="H39" s="63">
        <v>0</v>
      </c>
      <c r="I39" s="61">
        <v>1.5539739027283512</v>
      </c>
      <c r="J39" s="61">
        <v>-0.19999999999999996</v>
      </c>
      <c r="K39" s="61">
        <v>3.8343756118347563</v>
      </c>
      <c r="L39" s="61">
        <v>0.88</v>
      </c>
      <c r="M39" s="64">
        <f>'[1]Исходный для набора'!W18</f>
        <v>1.1100000000000001</v>
      </c>
      <c r="N39" s="65">
        <f>'[1]Исходный для набора'!X18</f>
        <v>836</v>
      </c>
      <c r="O39" s="64">
        <f>'[1]Исходный для набора'!Y18</f>
        <v>6.6</v>
      </c>
    </row>
    <row r="40" spans="1:15" ht="18.75" x14ac:dyDescent="0.3">
      <c r="A40" s="60" t="s">
        <v>51</v>
      </c>
      <c r="B40" s="61">
        <v>175.89</v>
      </c>
      <c r="C40" s="61">
        <v>-1.8500000000000227</v>
      </c>
      <c r="D40" s="61">
        <v>166.08</v>
      </c>
      <c r="E40" s="62">
        <v>6425</v>
      </c>
      <c r="F40" s="62">
        <v>5622</v>
      </c>
      <c r="G40" s="61">
        <v>27.375875486381322</v>
      </c>
      <c r="H40" s="63">
        <v>-0.28793774319066401</v>
      </c>
      <c r="I40" s="61">
        <v>29.541088580576311</v>
      </c>
      <c r="J40" s="61">
        <v>9.8099999999999739</v>
      </c>
      <c r="K40" s="75">
        <v>-2.1652130941949892</v>
      </c>
      <c r="L40" s="61">
        <v>179.45</v>
      </c>
      <c r="M40" s="64">
        <f>'[1]Исходный для набора'!W41</f>
        <v>177.74</v>
      </c>
      <c r="N40" s="65">
        <f>'[1]Исходный для набора'!X41</f>
        <v>5952</v>
      </c>
      <c r="O40" s="64">
        <f>'[1]Исходный для набора'!Y41</f>
        <v>167.2</v>
      </c>
    </row>
    <row r="41" spans="1:15" ht="18.75" x14ac:dyDescent="0.3">
      <c r="A41" s="60" t="s">
        <v>52</v>
      </c>
      <c r="B41" s="61">
        <v>40.232999999999997</v>
      </c>
      <c r="C41" s="61">
        <v>3.4999999999996589E-2</v>
      </c>
      <c r="D41" s="61">
        <v>38.741999999999997</v>
      </c>
      <c r="E41" s="62">
        <v>2646</v>
      </c>
      <c r="F41" s="62">
        <v>2583</v>
      </c>
      <c r="G41" s="61">
        <v>15.205215419501133</v>
      </c>
      <c r="H41" s="63">
        <v>1.3227513227512588E-2</v>
      </c>
      <c r="I41" s="61">
        <v>14.998838559814168</v>
      </c>
      <c r="J41" s="61">
        <v>1.4909999999999997</v>
      </c>
      <c r="K41" s="61">
        <v>0.20637685968696573</v>
      </c>
      <c r="L41" s="61">
        <v>30.448</v>
      </c>
      <c r="M41" s="64">
        <f>'[1]Исходный для набора'!W28</f>
        <v>40.198</v>
      </c>
      <c r="N41" s="65">
        <f>'[1]Исходный для набора'!X28</f>
        <v>2582</v>
      </c>
      <c r="O41" s="64">
        <f>'[1]Исходный для набора'!Y28</f>
        <v>39.1</v>
      </c>
    </row>
    <row r="42" spans="1:15" ht="18.75" x14ac:dyDescent="0.3">
      <c r="A42" s="60" t="s">
        <v>53</v>
      </c>
      <c r="B42" s="61">
        <v>0.58499999999999996</v>
      </c>
      <c r="C42" s="61">
        <v>0</v>
      </c>
      <c r="D42" s="76">
        <v>0.68200000000000005</v>
      </c>
      <c r="E42" s="62">
        <v>110</v>
      </c>
      <c r="F42" s="62">
        <v>146</v>
      </c>
      <c r="G42" s="61">
        <v>5.3181818181818183</v>
      </c>
      <c r="H42" s="63">
        <v>0</v>
      </c>
      <c r="I42" s="61">
        <v>4.6712328767123292</v>
      </c>
      <c r="J42" s="61">
        <v>-9.7000000000000086E-2</v>
      </c>
      <c r="K42" s="61">
        <v>0.64694894146948911</v>
      </c>
      <c r="L42" s="61">
        <v>0.28399999999999997</v>
      </c>
      <c r="M42" s="64">
        <f>'[1]Исходный для набора'!W19</f>
        <v>0.58499999999999996</v>
      </c>
      <c r="N42" s="65">
        <f>'[1]Исходный для набора'!X19</f>
        <v>150</v>
      </c>
      <c r="O42" s="64">
        <f>'[1]Исходный для набора'!Y19</f>
        <v>1.2</v>
      </c>
    </row>
    <row r="43" spans="1:15" ht="18.75" x14ac:dyDescent="0.3">
      <c r="A43" s="60" t="s">
        <v>54</v>
      </c>
      <c r="B43" s="61">
        <v>147.57</v>
      </c>
      <c r="C43" s="61">
        <v>0.59000000000000341</v>
      </c>
      <c r="D43" s="61">
        <v>131.43</v>
      </c>
      <c r="E43" s="62">
        <v>7068</v>
      </c>
      <c r="F43" s="62">
        <v>7289</v>
      </c>
      <c r="G43" s="61">
        <v>20.878607809847196</v>
      </c>
      <c r="H43" s="63">
        <v>8.3474816072438784E-2</v>
      </c>
      <c r="I43" s="61">
        <v>18.031280010975443</v>
      </c>
      <c r="J43" s="61">
        <v>16.139999999999986</v>
      </c>
      <c r="K43" s="61">
        <v>2.8473277988717527</v>
      </c>
      <c r="L43" s="61">
        <v>144.38999999999999</v>
      </c>
      <c r="M43" s="64">
        <f>'[1]Исходный для набора'!W26</f>
        <v>146.97999999999999</v>
      </c>
      <c r="N43" s="65">
        <f>'[1]Исходный для набора'!X26</f>
        <v>7274</v>
      </c>
      <c r="O43" s="64">
        <f>'[1]Исходный для набора'!Y26</f>
        <v>116.5</v>
      </c>
    </row>
    <row r="44" spans="1:15" ht="18.75" x14ac:dyDescent="0.3">
      <c r="A44" s="60" t="s">
        <v>55</v>
      </c>
      <c r="B44" s="61">
        <v>85.4</v>
      </c>
      <c r="C44" s="61">
        <v>-3.2999999999999972</v>
      </c>
      <c r="D44" s="61">
        <v>99.4</v>
      </c>
      <c r="E44" s="62">
        <v>4299</v>
      </c>
      <c r="F44" s="62">
        <v>4299</v>
      </c>
      <c r="G44" s="61">
        <v>19.865084903465924</v>
      </c>
      <c r="H44" s="63">
        <v>-0.76762037683182172</v>
      </c>
      <c r="I44" s="61">
        <v>23.121656199116075</v>
      </c>
      <c r="J44" s="61">
        <v>-14</v>
      </c>
      <c r="K44" s="61">
        <v>-3.2565712956501507</v>
      </c>
      <c r="L44" s="61">
        <v>100.4</v>
      </c>
      <c r="M44" s="64">
        <f>'[1]Исходный для набора'!W25</f>
        <v>88.7</v>
      </c>
      <c r="N44" s="65">
        <f>'[1]Исходный для набора'!X25</f>
        <v>4038</v>
      </c>
      <c r="O44" s="64">
        <f>'[1]Исходный для набора'!Y25</f>
        <v>90</v>
      </c>
    </row>
    <row r="45" spans="1:15" s="74" customFormat="1" ht="18.75" x14ac:dyDescent="0.3">
      <c r="A45" s="67" t="s">
        <v>56</v>
      </c>
      <c r="B45" s="68">
        <v>450.78800000000001</v>
      </c>
      <c r="C45" s="68">
        <v>-4.5250000000000341</v>
      </c>
      <c r="D45" s="68">
        <v>437.64400000000001</v>
      </c>
      <c r="E45" s="69">
        <v>20754</v>
      </c>
      <c r="F45" s="69">
        <v>20782</v>
      </c>
      <c r="G45" s="68">
        <v>21.720535800327646</v>
      </c>
      <c r="H45" s="70">
        <v>-0.2180302592271417</v>
      </c>
      <c r="I45" s="68">
        <v>21.058800885381579</v>
      </c>
      <c r="J45" s="68">
        <v>13.144000000000005</v>
      </c>
      <c r="K45" s="71">
        <v>0.66173491494606651</v>
      </c>
      <c r="L45" s="68">
        <v>455.85199999999998</v>
      </c>
      <c r="M45" s="73">
        <f>SUM(M39:M44)</f>
        <v>455.31300000000005</v>
      </c>
      <c r="N45" s="72">
        <f>SUM(N39:N44)</f>
        <v>20832</v>
      </c>
      <c r="O45" s="73">
        <f>SUM(O39:O44)</f>
        <v>420.59999999999997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2" customFormat="1" ht="18.75" x14ac:dyDescent="0.2">
      <c r="A47" s="77" t="s">
        <v>57</v>
      </c>
      <c r="B47" s="78">
        <v>1230.962</v>
      </c>
      <c r="C47" s="78">
        <v>-3.3589999999999236</v>
      </c>
      <c r="D47" s="78">
        <v>1207.114</v>
      </c>
      <c r="E47" s="78">
        <v>59562</v>
      </c>
      <c r="F47" s="78">
        <v>62484</v>
      </c>
      <c r="G47" s="78">
        <v>20.7</v>
      </c>
      <c r="H47" s="78">
        <v>-2.3296732816223908E-2</v>
      </c>
      <c r="I47" s="78">
        <v>19.3</v>
      </c>
      <c r="J47" s="78">
        <v>23.847999999999956</v>
      </c>
      <c r="K47" s="78">
        <v>1.3999999999999986</v>
      </c>
      <c r="L47" s="78">
        <v>1297.2719999999999</v>
      </c>
      <c r="M47" s="79">
        <f>'[1]Исходный для набора'!W43</f>
        <v>1234.3209999999999</v>
      </c>
      <c r="N47" s="80">
        <f>'[1]Исходный для набора'!X43</f>
        <v>63782</v>
      </c>
      <c r="O47" s="81">
        <f>'[1]Исходный для набора'!Y43</f>
        <v>1196.7400000000005</v>
      </c>
    </row>
    <row r="48" spans="1:15" ht="18.75" x14ac:dyDescent="0.3">
      <c r="A48" s="83"/>
      <c r="B48" s="83"/>
      <c r="C48" s="84"/>
      <c r="D48" s="84"/>
      <c r="E48" s="85"/>
      <c r="F48" s="85"/>
      <c r="G48" s="84"/>
      <c r="H48" s="86"/>
      <c r="I48" s="84"/>
      <c r="J48" s="87"/>
      <c r="K48" s="84"/>
      <c r="L48" s="84"/>
      <c r="M48" s="88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4"/>
      <c r="M49" s="88"/>
      <c r="N49" s="66"/>
    </row>
    <row r="50" spans="1:14" ht="15" customHeight="1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4"/>
      <c r="M50" s="88"/>
      <c r="N50" s="66"/>
    </row>
    <row r="51" spans="1:14" ht="32.25" customHeight="1" x14ac:dyDescent="0.3">
      <c r="A51" s="90" t="s">
        <v>59</v>
      </c>
      <c r="B51" s="91" t="s">
        <v>60</v>
      </c>
      <c r="C51" s="92"/>
      <c r="D51" s="92"/>
      <c r="E51" s="92"/>
      <c r="F51" s="92"/>
      <c r="G51" s="93"/>
      <c r="H51" s="94" t="s">
        <v>61</v>
      </c>
      <c r="I51" s="95"/>
      <c r="J51" s="95"/>
      <c r="K51" s="96"/>
      <c r="L51" s="97"/>
      <c r="M51" s="88"/>
      <c r="N51" s="66"/>
    </row>
    <row r="52" spans="1:14" ht="30.75" customHeight="1" x14ac:dyDescent="0.2">
      <c r="A52" s="98"/>
      <c r="B52" s="99" t="s">
        <v>69</v>
      </c>
      <c r="C52" s="100"/>
      <c r="D52" s="100"/>
      <c r="E52" s="100"/>
      <c r="F52" s="100"/>
      <c r="G52" s="101"/>
      <c r="H52" s="99"/>
      <c r="I52" s="100"/>
      <c r="J52" s="100"/>
      <c r="K52" s="101"/>
      <c r="L52" s="11"/>
      <c r="M52" s="88"/>
      <c r="N52" s="66"/>
    </row>
    <row r="53" spans="1:14" ht="30" customHeight="1" x14ac:dyDescent="0.2">
      <c r="A53" s="102"/>
      <c r="B53" s="103" t="s">
        <v>62</v>
      </c>
      <c r="C53" s="104"/>
      <c r="D53" s="103" t="s">
        <v>63</v>
      </c>
      <c r="E53" s="105"/>
      <c r="F53" s="105"/>
      <c r="G53" s="104"/>
      <c r="H53" s="103" t="s">
        <v>68</v>
      </c>
      <c r="I53" s="105"/>
      <c r="J53" s="105"/>
      <c r="K53" s="104"/>
      <c r="L53" s="11"/>
      <c r="M53" s="88"/>
      <c r="N53" s="66"/>
    </row>
    <row r="54" spans="1:14" ht="15" customHeight="1" x14ac:dyDescent="0.3">
      <c r="A54" s="106" t="s">
        <v>64</v>
      </c>
      <c r="B54" s="103" t="s">
        <v>17</v>
      </c>
      <c r="C54" s="104"/>
      <c r="D54" s="103" t="s">
        <v>17</v>
      </c>
      <c r="E54" s="104"/>
      <c r="F54" s="107" t="s">
        <v>65</v>
      </c>
      <c r="G54" s="108"/>
      <c r="H54" s="109" t="s">
        <v>66</v>
      </c>
      <c r="I54" s="110"/>
      <c r="J54" s="110"/>
      <c r="K54" s="111"/>
      <c r="L54" s="84"/>
      <c r="M54" s="88"/>
      <c r="N54" s="66"/>
    </row>
    <row r="55" spans="1:14" ht="15" customHeight="1" x14ac:dyDescent="0.3">
      <c r="A55" s="112" t="s">
        <v>70</v>
      </c>
      <c r="B55" s="113">
        <v>1230.962</v>
      </c>
      <c r="C55" s="114"/>
      <c r="D55" s="115">
        <v>433391.16200000001</v>
      </c>
      <c r="E55" s="116"/>
      <c r="F55" s="117">
        <v>1347.9480000000331</v>
      </c>
      <c r="G55" s="118"/>
      <c r="H55" s="119">
        <v>59562</v>
      </c>
      <c r="I55" s="120"/>
      <c r="J55" s="120"/>
      <c r="K55" s="121"/>
      <c r="L55" s="122"/>
      <c r="M55" s="88"/>
      <c r="N55" s="66"/>
    </row>
    <row r="56" spans="1:14" ht="15" customHeight="1" x14ac:dyDescent="0.3">
      <c r="A56" s="112" t="s">
        <v>71</v>
      </c>
      <c r="B56" s="113">
        <v>1207.114</v>
      </c>
      <c r="C56" s="114"/>
      <c r="D56" s="115">
        <v>432043.21399999998</v>
      </c>
      <c r="E56" s="116"/>
      <c r="F56" s="123"/>
      <c r="G56" s="124"/>
      <c r="H56" s="119">
        <v>62484</v>
      </c>
      <c r="I56" s="120"/>
      <c r="J56" s="120"/>
      <c r="K56" s="121"/>
      <c r="L56" s="122"/>
      <c r="M56" s="88"/>
      <c r="N56" s="66"/>
    </row>
    <row r="57" spans="1:14" ht="15" customHeight="1" x14ac:dyDescent="0.3">
      <c r="A57" s="112" t="s">
        <v>72</v>
      </c>
      <c r="B57" s="113">
        <v>1196.7400000000005</v>
      </c>
      <c r="C57" s="114"/>
      <c r="D57" s="115">
        <v>407742.33999999997</v>
      </c>
      <c r="E57" s="116"/>
      <c r="F57" s="123"/>
      <c r="G57" s="124"/>
      <c r="H57" s="119">
        <v>70223</v>
      </c>
      <c r="I57" s="120"/>
      <c r="J57" s="120"/>
      <c r="K57" s="121"/>
      <c r="L57" s="122"/>
      <c r="M57" s="88"/>
      <c r="N57" s="66"/>
    </row>
    <row r="58" spans="1:14" x14ac:dyDescent="0.2">
      <c r="A58" s="125"/>
      <c r="B58" s="125"/>
      <c r="C58" s="88"/>
      <c r="D58" s="88"/>
      <c r="E58" s="126"/>
      <c r="F58" s="126"/>
      <c r="G58" s="88"/>
      <c r="H58" s="88"/>
      <c r="I58" s="88"/>
      <c r="J58" s="127"/>
      <c r="K58" s="88"/>
      <c r="L58" s="88"/>
      <c r="M58" s="88"/>
      <c r="N58" s="66"/>
    </row>
    <row r="59" spans="1:14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1:14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</row>
    <row r="61" spans="1:14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</row>
    <row r="62" spans="1:14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</row>
    <row r="63" spans="1:14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4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</row>
    <row r="65" spans="1:12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</row>
    <row r="66" spans="1:12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2024-12-09T02:34:25Z</dcterms:created>
  <dcterms:modified xsi:type="dcterms:W3CDTF">2024-12-09T02:35:21Z</dcterms:modified>
</cp:coreProperties>
</file>